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46" firstSheet="18" activeTab="23"/>
  </bookViews>
  <sheets>
    <sheet name="封面" sheetId="55" r:id="rId1"/>
    <sheet name="目录" sheetId="56" r:id="rId2"/>
    <sheet name="1.公共平衡" sheetId="2" r:id="rId3"/>
    <sheet name="公共说明" sheetId="37" r:id="rId4"/>
    <sheet name="2.支出（功能分类）" sheetId="65" r:id="rId5"/>
    <sheet name="3.基本支出（经济分类）" sheetId="14" r:id="rId6"/>
    <sheet name="4.公共转移支付" sheetId="44" r:id="rId7"/>
    <sheet name="5.转移支付分地区" sheetId="46" r:id="rId8"/>
    <sheet name="6.转移支付分项目" sheetId="47" r:id="rId9"/>
    <sheet name="7.基金平衡" sheetId="45" r:id="rId10"/>
    <sheet name="基金说明" sheetId="59" r:id="rId11"/>
    <sheet name="8.基金支出" sheetId="19" r:id="rId12"/>
    <sheet name="9.基金转移支付" sheetId="20" r:id="rId13"/>
    <sheet name="10.基金转移支付分地区" sheetId="61" r:id="rId14"/>
    <sheet name="11.基金转移支付分项目" sheetId="62" r:id="rId15"/>
    <sheet name="12.国资平衡" sheetId="11" r:id="rId16"/>
    <sheet name="国资说明" sheetId="60" r:id="rId17"/>
    <sheet name="13.社保收入" sheetId="49" r:id="rId18"/>
    <sheet name="14.社保支出" sheetId="50" r:id="rId19"/>
    <sheet name="15.社保结余" sheetId="51" r:id="rId20"/>
    <sheet name="16.债务限额及余额" sheetId="25" r:id="rId21"/>
    <sheet name="17.债券使用情况" sheetId="26" r:id="rId22"/>
    <sheet name="18.债务相关情况" sheetId="27" r:id="rId23"/>
    <sheet name="19.“三公”经费支出" sheetId="63" r:id="rId24"/>
  </sheets>
  <definedNames>
    <definedName name="_xlnm._FilterDatabase" localSheetId="4" hidden="1">'2.支出（功能分类）'!$C$4:$D$527</definedName>
    <definedName name="_xlnm._FilterDatabase" localSheetId="11" hidden="1">'8.基金支出'!$A$4:$F$62</definedName>
    <definedName name="_xlnm._FilterDatabase" localSheetId="2" hidden="1">'1.公共平衡'!$A$8:$R$45</definedName>
    <definedName name="_xlnm._FilterDatabase" localSheetId="22" hidden="1">'18.债务相关情况'!#REF!</definedName>
    <definedName name="_xlnm._FilterDatabase" localSheetId="5" hidden="1">'3.基本支出（经济分类）'!$A$6:$D$41</definedName>
    <definedName name="_xlnm._FilterDatabase" localSheetId="8" hidden="1">'6.转移支付分项目'!#REF!</definedName>
    <definedName name="_xlnm.Print_Area" localSheetId="20">'16.债务限额及余额'!#REF!</definedName>
    <definedName name="_xlnm.Print_Area" localSheetId="22">'18.债务相关情况'!#REF!</definedName>
    <definedName name="_xlnm.Print_Area" localSheetId="5">'3.基本支出（经济分类）'!$C$1:$D$34</definedName>
    <definedName name="_xlnm.Print_Area" localSheetId="6">'4.公共转移支付'!$A$1:$D$46</definedName>
    <definedName name="_xlnm.Print_Area" localSheetId="9">'7.基金平衡'!$A$1:$R$27</definedName>
    <definedName name="_xlnm.Print_Area" localSheetId="12">'9.基金转移支付'!$A$1:$D$15</definedName>
    <definedName name="_xlnm.Print_Titles" localSheetId="20">'16.债务限额及余额'!#REF!</definedName>
    <definedName name="_xlnm.Print_Titles" localSheetId="21">'17.债券使用情况'!$1:$4</definedName>
    <definedName name="_xlnm.Print_Titles" localSheetId="5">'3.基本支出（经济分类）'!$1:$5</definedName>
    <definedName name="_xlnm.Print_Titles" localSheetId="6">'4.公共转移支付'!$1:$4</definedName>
    <definedName name="_xlnm.Print_Titles" localSheetId="7">'5.转移支付分地区'!$5:$6</definedName>
    <definedName name="_xlnm.Print_Titles" localSheetId="8">'6.转移支付分项目'!$1:$5</definedName>
    <definedName name="_xlnm.Print_Titles" localSheetId="11">'8.基金支出'!$1:$4</definedName>
    <definedName name="_xlnm.Print_Area" localSheetId="16">国资说明!$A$1:$D$9</definedName>
    <definedName name="_xlnm.Print_Titles" localSheetId="4">'2.支出（功能分类）'!$1:$4</definedName>
  </definedNames>
  <calcPr calcId="144525"/>
</workbook>
</file>

<file path=xl/sharedStrings.xml><?xml version="1.0" encoding="utf-8"?>
<sst xmlns="http://schemas.openxmlformats.org/spreadsheetml/2006/main" count="1463" uniqueCount="1089">
  <si>
    <r>
      <rPr>
        <sz val="24"/>
        <color theme="1"/>
        <rFont val="方正小标宋_GBK"/>
        <charset val="134"/>
      </rPr>
      <t xml:space="preserve">江津区2024年决算
</t>
    </r>
    <r>
      <rPr>
        <sz val="18"/>
        <color theme="1"/>
        <rFont val="方正仿宋_GBK"/>
        <charset val="134"/>
      </rPr>
      <t>（草案）</t>
    </r>
  </si>
  <si>
    <r>
      <rPr>
        <sz val="24"/>
        <color theme="1"/>
        <rFont val="方正小标宋_GBK"/>
        <charset val="134"/>
      </rPr>
      <t>目</t>
    </r>
    <r>
      <rPr>
        <sz val="24"/>
        <color theme="1"/>
        <rFont val="Times New Roman"/>
        <charset val="134"/>
      </rPr>
      <t xml:space="preserve">    </t>
    </r>
    <r>
      <rPr>
        <sz val="24"/>
        <color theme="1"/>
        <rFont val="方正小标宋_GBK"/>
        <charset val="134"/>
      </rPr>
      <t>录</t>
    </r>
  </si>
  <si>
    <t>1.</t>
  </si>
  <si>
    <t>2024年区级一般公共预算收支决算表</t>
  </si>
  <si>
    <t>关于2024年区级一般公共预算收支决算的说明</t>
  </si>
  <si>
    <t>2.</t>
  </si>
  <si>
    <t>2024年区级一般公共预算本级支出决算表</t>
  </si>
  <si>
    <t>3.</t>
  </si>
  <si>
    <t>2024年区级一般公共预算基本支出决算表</t>
  </si>
  <si>
    <t>4.</t>
  </si>
  <si>
    <t>2024年区级一般公共预算转移支付收支决算表</t>
  </si>
  <si>
    <t>5.</t>
  </si>
  <si>
    <t>2024年区级一般公共预算转移支付支出决算表（分地区）</t>
  </si>
  <si>
    <t>6.</t>
  </si>
  <si>
    <t>2024年区级一般公共预算转移支付支出决算表（分项目）</t>
  </si>
  <si>
    <t>7.</t>
  </si>
  <si>
    <t>2024年区级政府性基金预算收支决算表</t>
  </si>
  <si>
    <t>关于2024年区级政府性基金预算收支决算的说明</t>
  </si>
  <si>
    <t>8.</t>
  </si>
  <si>
    <t>2024年区级政府性基金预算本级支出决算表</t>
  </si>
  <si>
    <t>9.</t>
  </si>
  <si>
    <t>2024年区级政府性基金预算转移支付收支决算表</t>
  </si>
  <si>
    <t>10.</t>
  </si>
  <si>
    <t>2024年区级政府性基金预算转移支付支出决算表（分地区）</t>
  </si>
  <si>
    <t>11.</t>
  </si>
  <si>
    <t xml:space="preserve"> 2024年区级政府性基金预算转移支付支出决算表（分项目）</t>
  </si>
  <si>
    <t>12.</t>
  </si>
  <si>
    <t>2024年区级国有资本经营预算收支决算表</t>
  </si>
  <si>
    <t>关于2024年区级国有资本经营预算收支决算的说明</t>
  </si>
  <si>
    <t>13.</t>
  </si>
  <si>
    <t>2024年江津区社会保险基金预算收入决算表</t>
  </si>
  <si>
    <t>14.</t>
  </si>
  <si>
    <t>2024年江津区社会保险基金预算支出决算表</t>
  </si>
  <si>
    <t>15.</t>
  </si>
  <si>
    <t>2024年江津区社会保险基金预算结余决算表</t>
  </si>
  <si>
    <t>16.</t>
  </si>
  <si>
    <t>2024年江津区政府债务限额及余额决算情况表</t>
  </si>
  <si>
    <t>17.</t>
  </si>
  <si>
    <t>2024年江津区政府债券使用情况表</t>
  </si>
  <si>
    <t>18.</t>
  </si>
  <si>
    <t>2024年江津区政府债务相关情况表</t>
  </si>
  <si>
    <t>19.</t>
  </si>
  <si>
    <t>2024年江津区“三公”经费支出决算汇总表</t>
  </si>
  <si>
    <t>表1</t>
  </si>
  <si>
    <t>单位：万元</t>
  </si>
  <si>
    <t>收      入</t>
  </si>
  <si>
    <t>预算数</t>
  </si>
  <si>
    <t>调整预算数</t>
  </si>
  <si>
    <t>变动预算数</t>
  </si>
  <si>
    <t>执行数</t>
  </si>
  <si>
    <t>决算数</t>
  </si>
  <si>
    <t>决算数为变动预算数的%</t>
  </si>
  <si>
    <t>上年决算数（隐藏）</t>
  </si>
  <si>
    <t>决算数比上年决算数增长%</t>
  </si>
  <si>
    <t>支      出</t>
  </si>
  <si>
    <t>总    计</t>
  </si>
  <si>
    <t>本级收入合计</t>
  </si>
  <si>
    <t>本级支出合计</t>
  </si>
  <si>
    <t>一、税收收入</t>
  </si>
  <si>
    <t>一、一般公共服务支出</t>
  </si>
  <si>
    <t xml:space="preserve">    增值税</t>
  </si>
  <si>
    <t>二、外交支出</t>
  </si>
  <si>
    <t xml:space="preserve">  企业所得税</t>
  </si>
  <si>
    <t>三、国防支出</t>
  </si>
  <si>
    <t xml:space="preserve">  个人所得税</t>
  </si>
  <si>
    <t>四、公共安全支出</t>
  </si>
  <si>
    <t xml:space="preserve">    资源税</t>
  </si>
  <si>
    <t>五、教育支出</t>
  </si>
  <si>
    <t xml:space="preserve">    城市维护建设税</t>
  </si>
  <si>
    <t>六、科学技术支出</t>
  </si>
  <si>
    <t xml:space="preserve">    房产税</t>
  </si>
  <si>
    <t>七、文化旅游体育与传媒支出</t>
  </si>
  <si>
    <t xml:space="preserve">    印花税</t>
  </si>
  <si>
    <t>八、社会保障和就业支出</t>
  </si>
  <si>
    <t xml:space="preserve">    城镇土地使用税</t>
  </si>
  <si>
    <t>九、卫生健康支出</t>
  </si>
  <si>
    <t xml:space="preserve">    土地增值税</t>
  </si>
  <si>
    <t>十、节能环保支出</t>
  </si>
  <si>
    <t xml:space="preserve">    耕地占用税</t>
  </si>
  <si>
    <t>十一、城乡社区支出</t>
  </si>
  <si>
    <t xml:space="preserve">    契税</t>
  </si>
  <si>
    <t>十二、农林水支出</t>
  </si>
  <si>
    <t xml:space="preserve">    环境保护税</t>
  </si>
  <si>
    <t>十三、交通运输支出</t>
  </si>
  <si>
    <t xml:space="preserve">    其他税收</t>
  </si>
  <si>
    <t>十四、资源勘探信息等支出</t>
  </si>
  <si>
    <t>二、非税收入</t>
  </si>
  <si>
    <t>十五、商业服务业等支出</t>
  </si>
  <si>
    <t xml:space="preserve">    专项收入</t>
  </si>
  <si>
    <t>十六、金融支出</t>
  </si>
  <si>
    <t xml:space="preserve">    行政事业性收费收入</t>
  </si>
  <si>
    <t>十七、援助其他地区支出</t>
  </si>
  <si>
    <t xml:space="preserve">    罚没收入</t>
  </si>
  <si>
    <t>十八、自然资源海洋气象等支出</t>
  </si>
  <si>
    <t xml:space="preserve">    国有资源(资产)有偿使用收入</t>
  </si>
  <si>
    <t>十九、住房保障支出</t>
  </si>
  <si>
    <t xml:space="preserve">    捐赠收入</t>
  </si>
  <si>
    <t>二十、粮油物资储备支出</t>
  </si>
  <si>
    <t xml:space="preserve">    政府住房基金收入</t>
  </si>
  <si>
    <t>二十一、灾害防治及应急管理支出</t>
  </si>
  <si>
    <t xml:space="preserve">    其他收入</t>
  </si>
  <si>
    <t>二十二、预备费</t>
  </si>
  <si>
    <t>-</t>
  </si>
  <si>
    <t>转移性收入合计</t>
  </si>
  <si>
    <t>二十三、其他支出</t>
  </si>
  <si>
    <t>一、上级补助收入</t>
  </si>
  <si>
    <t>二十四、债务付息支出</t>
  </si>
  <si>
    <t>二、下级上解收入</t>
  </si>
  <si>
    <t>二十五、债务发行费用支出</t>
  </si>
  <si>
    <t>三、动用预算稳定调节基金</t>
  </si>
  <si>
    <t>转移性支出合计</t>
  </si>
  <si>
    <t>四、调入资金</t>
  </si>
  <si>
    <t>一、上解上级支出</t>
  </si>
  <si>
    <t xml:space="preserve">      政府性基金调入</t>
  </si>
  <si>
    <t>二、补助镇级支出</t>
  </si>
  <si>
    <t xml:space="preserve">      国有资本经营预算调入</t>
  </si>
  <si>
    <t>三、安排预算稳定调节基金</t>
  </si>
  <si>
    <t xml:space="preserve">五、地方政府债券转贷收入 </t>
  </si>
  <si>
    <t>四、调出资金</t>
  </si>
  <si>
    <t xml:space="preserve">     地方政府债券转贷收入(新增）</t>
  </si>
  <si>
    <t>五、地方政府债务还本支出</t>
  </si>
  <si>
    <t xml:space="preserve">     地方政府债券转贷收入(再融资）</t>
  </si>
  <si>
    <t xml:space="preserve">   地方政府债券还本支出（本级财力）</t>
  </si>
  <si>
    <t xml:space="preserve">   地方政府外债借款收入</t>
  </si>
  <si>
    <t xml:space="preserve">    地方政府债券还本支出（再融资）</t>
  </si>
  <si>
    <t>六、待偿债再融资一般债券结余</t>
  </si>
  <si>
    <t xml:space="preserve">    地方政府向国际组织借款还本支出（本级财力）</t>
  </si>
  <si>
    <t>七、生态保护补偿转移性收入</t>
  </si>
  <si>
    <t xml:space="preserve">  地方政府其他债务还本支出</t>
  </si>
  <si>
    <t>六、上年结转</t>
  </si>
  <si>
    <t>七、结转下年</t>
  </si>
  <si>
    <t>备注：因决算口径调整，执行数和决算数略有差异</t>
  </si>
  <si>
    <t xml:space="preserve">     一般公共预算是对以税收为主体的财政收入，安排用于保障和改善民生、推动经济社会发展、维护国家安全、维持国家机构正常运转等方面的收支预算。                                                 </t>
  </si>
  <si>
    <t xml:space="preserve">    以上表格直观反映2024年区级一般公共预算收入与支出的平衡关系。收入总计（本级收入合计+转移性收入合计）=支出总计（本级支出合计+转移性支出合计）。                                                        </t>
  </si>
  <si>
    <t xml:space="preserve">    调整预算数是指根据预算法规定，经区人大常委会审查批准对年初预算进行调整后形成的预算数；变动预算数是指在调整预算数的基础上，根据预算法规定，因不需地方配套的中央专项转移支付增加、上下级结算等不属于预算调整事项但引起预算收支变动后形成的预算数，下同。           </t>
  </si>
  <si>
    <t xml:space="preserve">    一、 2024年区级一般公共预算收入</t>
  </si>
  <si>
    <t xml:space="preserve">    2024年区本级一般公共预算收入年初预算数为67.6亿元，调整预算数为67.3亿元，变动预算数为67.3亿元，执行数为67.4亿元，决算数为67.4亿元，增长0.6%，其中：税收收入39.2亿元，增长4%；非税收入28.1亿元，下降3.7%。                                         </t>
  </si>
  <si>
    <t xml:space="preserve">    一般公共预算本级收入加上上级补助收入、下级上解收入、债务转贷收入等，收入总计158.8亿元。</t>
  </si>
  <si>
    <t xml:space="preserve">    二、 2024年区级一般公共预算支出</t>
  </si>
  <si>
    <t xml:space="preserve">    2024年区本级一般公共预算支出年初预算数为116.4亿元，调整预算数为117.4亿元，变动预算数为127.6亿元，执行数为111.1亿元，决算数为111.1亿元，增长1.4%。</t>
  </si>
  <si>
    <t xml:space="preserve">    一般公共预算本级支出加上上解上级支出、安排预算稳定调节基金和地方政府债务还本支出等，支出总计158.8亿元。</t>
  </si>
  <si>
    <t>表2</t>
  </si>
  <si>
    <t>科目代码</t>
  </si>
  <si>
    <t>支出</t>
  </si>
  <si>
    <t xml:space="preserve">  一般公共服务支出</t>
  </si>
  <si>
    <t xml:space="preserve">    人大事务</t>
  </si>
  <si>
    <t xml:space="preserve">      行政运行</t>
  </si>
  <si>
    <t xml:space="preserve">      一般行政管理事务</t>
  </si>
  <si>
    <t xml:space="preserve">      人大会议</t>
  </si>
  <si>
    <t xml:space="preserve">      人大监督</t>
  </si>
  <si>
    <t xml:space="preserve">      代表工作</t>
  </si>
  <si>
    <t xml:space="preserve">      事业运行</t>
  </si>
  <si>
    <t xml:space="preserve">      其他人大事务支出</t>
  </si>
  <si>
    <t xml:space="preserve">    政协事务</t>
  </si>
  <si>
    <t xml:space="preserve">      政协会议</t>
  </si>
  <si>
    <t xml:space="preserve">      委员视察</t>
  </si>
  <si>
    <t xml:space="preserve">    政府办公厅(室)及相关机构事务</t>
  </si>
  <si>
    <t xml:space="preserve">      政务公开审批</t>
  </si>
  <si>
    <t xml:space="preserve">      其他政府办公厅(室)及相关机构事务支出</t>
  </si>
  <si>
    <t xml:space="preserve">    发展与改革事务</t>
  </si>
  <si>
    <t xml:space="preserve">备注：1.由于四舍五入因素，部分分项加和与总数可能略有差异，下同。
      2.本表直观反映2020年一般公共预算收入与支出的平衡关系。收入总计（本级收入合计+转移性收入合计）=支出总计（本级支出合计+转移性支出合计）。     </t>
  </si>
  <si>
    <t xml:space="preserve">      物价管理</t>
  </si>
  <si>
    <t xml:space="preserve">      其他发展与改革事务支出</t>
  </si>
  <si>
    <t xml:space="preserve">    统计信息事务</t>
  </si>
  <si>
    <t xml:space="preserve">      专项统计业务</t>
  </si>
  <si>
    <t xml:space="preserve">      专项普查活动</t>
  </si>
  <si>
    <t xml:space="preserve">      统计抽样调查</t>
  </si>
  <si>
    <t xml:space="preserve">    财政事务</t>
  </si>
  <si>
    <t xml:space="preserve">      财政委托业务支出</t>
  </si>
  <si>
    <t xml:space="preserve">      其他财政事务支出</t>
  </si>
  <si>
    <t xml:space="preserve">    税收事务</t>
  </si>
  <si>
    <t xml:space="preserve">    审计事务</t>
  </si>
  <si>
    <t xml:space="preserve">      审计业务</t>
  </si>
  <si>
    <t xml:space="preserve">    纪检监察事务</t>
  </si>
  <si>
    <t xml:space="preserve">      大案要案查处</t>
  </si>
  <si>
    <t xml:space="preserve">    商贸事务</t>
  </si>
  <si>
    <t xml:space="preserve">      招商引资</t>
  </si>
  <si>
    <t xml:space="preserve">    知识产权事务</t>
  </si>
  <si>
    <t xml:space="preserve">      其他知识产权事务支出</t>
  </si>
  <si>
    <t xml:space="preserve">    民族事务</t>
  </si>
  <si>
    <t xml:space="preserve">      民族工作专项</t>
  </si>
  <si>
    <t xml:space="preserve">    港澳台事务</t>
  </si>
  <si>
    <t xml:space="preserve">      台湾事务</t>
  </si>
  <si>
    <t xml:space="preserve">    档案事务</t>
  </si>
  <si>
    <t xml:space="preserve">      档案馆</t>
  </si>
  <si>
    <t xml:space="preserve">    民主党派及工商联事务</t>
  </si>
  <si>
    <t xml:space="preserve">    群众团体事务</t>
  </si>
  <si>
    <t xml:space="preserve">      其他群众团体事务支出</t>
  </si>
  <si>
    <t xml:space="preserve">    党委办公厅(室)及相关机构事务</t>
  </si>
  <si>
    <t xml:space="preserve">    组织事务</t>
  </si>
  <si>
    <t xml:space="preserve">    宣传事务</t>
  </si>
  <si>
    <t xml:space="preserve">    统战事务</t>
  </si>
  <si>
    <t xml:space="preserve">      宗教事务</t>
  </si>
  <si>
    <t xml:space="preserve">      其他统战事务支出</t>
  </si>
  <si>
    <t xml:space="preserve">    其他共产党事务支出</t>
  </si>
  <si>
    <t xml:space="preserve">    网信事务</t>
  </si>
  <si>
    <t xml:space="preserve">    市场监督管理事务</t>
  </si>
  <si>
    <t xml:space="preserve">      市场主体管理</t>
  </si>
  <si>
    <t xml:space="preserve">      食品安全监管</t>
  </si>
  <si>
    <t xml:space="preserve">      其他市场监督管理事务</t>
  </si>
  <si>
    <t xml:space="preserve">    社会工作事务</t>
  </si>
  <si>
    <t xml:space="preserve">     信访事务</t>
  </si>
  <si>
    <t xml:space="preserve">      信访业务</t>
  </si>
  <si>
    <t xml:space="preserve">  国防支出</t>
  </si>
  <si>
    <t xml:space="preserve">    国防动员</t>
  </si>
  <si>
    <t xml:space="preserve">      兵役征集</t>
  </si>
  <si>
    <t xml:space="preserve">      人民防空</t>
  </si>
  <si>
    <t xml:space="preserve">      民兵</t>
  </si>
  <si>
    <t xml:space="preserve">  公共安全支出</t>
  </si>
  <si>
    <t xml:space="preserve">    武装警察部队</t>
  </si>
  <si>
    <t xml:space="preserve">      武装警察部队</t>
  </si>
  <si>
    <t xml:space="preserve">    公安</t>
  </si>
  <si>
    <t xml:space="preserve">      执法办案</t>
  </si>
  <si>
    <t xml:space="preserve">    法院</t>
  </si>
  <si>
    <t xml:space="preserve">      “两庭”建设</t>
  </si>
  <si>
    <t xml:space="preserve">    司法</t>
  </si>
  <si>
    <t xml:space="preserve">      基层司法业务</t>
  </si>
  <si>
    <t xml:space="preserve">      普法宣传</t>
  </si>
  <si>
    <t xml:space="preserve">      公共法律服务</t>
  </si>
  <si>
    <t xml:space="preserve">      社区矫正</t>
  </si>
  <si>
    <t xml:space="preserve">      法治建设</t>
  </si>
  <si>
    <t xml:space="preserve">      信息化建设</t>
  </si>
  <si>
    <t xml:space="preserve">    其他公共安全支出</t>
  </si>
  <si>
    <t xml:space="preserve">      其他公共安全支出</t>
  </si>
  <si>
    <t xml:space="preserve">  教育支出</t>
  </si>
  <si>
    <t xml:space="preserve">    教育管理事务</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</si>
  <si>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</si>
  <si>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</si>
  <si>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</si>
  <si>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</si>
  <si>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</si>
  <si>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</si>
  <si>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</si>
  <si>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</si>
  <si>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中等职业教育</t>
  </si>
  <si>
    <t xml:space="preserve">      技校教育</t>
  </si>
  <si>
    <t xml:space="preserve">    成人教育</t>
  </si>
  <si>
    <t xml:space="preserve">      其他成人教育支出</t>
  </si>
  <si>
    <t xml:space="preserve">    特殊教育</t>
  </si>
  <si>
    <t xml:space="preserve">      特殊学校教育</t>
  </si>
  <si>
    <t xml:space="preserve">      工读学校教育</t>
  </si>
  <si>
    <t xml:space="preserve">    进修及培训</t>
  </si>
  <si>
    <t xml:space="preserve">      教师进修</t>
  </si>
  <si>
    <t xml:space="preserve">      干部教育</t>
  </si>
  <si>
    <t xml:space="preserve">      培训支出</t>
  </si>
  <si>
    <t xml:space="preserve">    教育费附加安排的支出</t>
  </si>
  <si>
    <t xml:space="preserve">      其他教育费附加安排的支出</t>
  </si>
  <si>
    <t xml:space="preserve">    其他教育支出</t>
  </si>
  <si>
    <t xml:space="preserve">      其他教育支出</t>
  </si>
  <si>
    <t xml:space="preserve">  科学技术支出</t>
  </si>
  <si>
    <t xml:space="preserve">    科学技术管理事务</t>
  </si>
  <si>
    <t xml:space="preserve">    基础研究</t>
  </si>
  <si>
    <t xml:space="preserve">      机构运行</t>
  </si>
  <si>
    <t xml:space="preserve">    技术研究与开发</t>
  </si>
  <si>
    <t xml:space="preserve">      科技成果转化与扩散</t>
  </si>
  <si>
    <t xml:space="preserve">      共性技术研究与开发</t>
  </si>
  <si>
    <t xml:space="preserve">    科学技术普及</t>
  </si>
  <si>
    <t xml:space="preserve">      科普活动</t>
  </si>
  <si>
    <t xml:space="preserve">      科技馆站</t>
  </si>
  <si>
    <t xml:space="preserve">  文化旅游体育与传媒支出</t>
  </si>
  <si>
    <t xml:space="preserve">    文化和旅游</t>
  </si>
  <si>
    <t xml:space="preserve">      图书馆</t>
  </si>
  <si>
    <t xml:space="preserve">      文化活动</t>
  </si>
  <si>
    <t xml:space="preserve">      群众文化</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</si>
  <si>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</si>
  <si>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</si>
  <si>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</si>
  <si>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</si>
  <si>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</si>
  <si>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</si>
  <si>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</si>
  <si>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体育</t>
  </si>
  <si>
    <t xml:space="preserve">      体育竞赛</t>
  </si>
  <si>
    <t xml:space="preserve">      体育训练</t>
  </si>
  <si>
    <t xml:space="preserve">      体育场馆</t>
  </si>
  <si>
    <t xml:space="preserve">      群众体育</t>
  </si>
  <si>
    <t xml:space="preserve">    新闻出版电影</t>
  </si>
  <si>
    <t xml:space="preserve">      新闻通讯</t>
  </si>
  <si>
    <t xml:space="preserve">      电影</t>
  </si>
  <si>
    <t xml:space="preserve">      其他新闻出版电影支出</t>
  </si>
  <si>
    <t xml:space="preserve">    广播电视</t>
  </si>
  <si>
    <t xml:space="preserve">      其他广播电视支出</t>
  </si>
  <si>
    <t xml:space="preserve">    其他文化旅游体育与传媒支出</t>
  </si>
  <si>
    <t xml:space="preserve">      宣传文化发展专项支出</t>
  </si>
  <si>
    <t xml:space="preserve">  社会保障和就业支出</t>
  </si>
  <si>
    <t xml:space="preserve">    人力资源和社会保障管理事务</t>
  </si>
  <si>
    <t xml:space="preserve">      综合业务管理</t>
  </si>
  <si>
    <t xml:space="preserve">      就业管理事务</t>
  </si>
  <si>
    <t xml:space="preserve">      社会保险经办机构</t>
  </si>
  <si>
    <t xml:space="preserve">      公共就业服务和职业技能鉴定机构</t>
  </si>
  <si>
    <t xml:space="preserve">      劳动人事争议调解仲裁</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</si>
  <si>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</si>
  <si>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</si>
  <si>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</si>
  <si>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</si>
  <si>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</si>
  <si>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</si>
  <si>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</si>
  <si>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行政事业单位养老支出</t>
  </si>
  <si>
    <t xml:space="preserve">      行政单位离退休</t>
  </si>
  <si>
    <t xml:space="preserve">      事业单位离退休</t>
  </si>
  <si>
    <t xml:space="preserve">      机关事业单位基本养老保险缴费支出</t>
  </si>
  <si>
    <t xml:space="preserve">      机关事业单位职业年金缴费支出</t>
  </si>
  <si>
    <t xml:space="preserve">      其他行政事业单位养老支出</t>
  </si>
  <si>
    <t xml:space="preserve">    就业补助</t>
  </si>
  <si>
    <t xml:space="preserve">      社会保险补贴</t>
  </si>
  <si>
    <t xml:space="preserve">      高技能人才培养补助</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</si>
  <si>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</si>
  <si>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</si>
  <si>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</si>
  <si>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</si>
  <si>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</si>
  <si>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</si>
  <si>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</si>
  <si>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</si>
  <si>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</si>
  <si>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</si>
  <si>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</si>
  <si>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</si>
  <si>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</si>
  <si>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</si>
  <si>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</si>
  <si>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</si>
  <si>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</si>
  <si>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</si>
  <si>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</si>
  <si>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</si>
  <si>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</si>
  <si>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</si>
  <si>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</si>
  <si>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</si>
  <si>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</si>
  <si>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残疾人生活和护理补贴</t>
  </si>
  <si>
    <t xml:space="preserve">      其他残疾人事业支出</t>
  </si>
  <si>
    <t xml:space="preserve">    红十字事业</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</si>
  <si>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</si>
  <si>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</si>
  <si>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</si>
  <si>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</si>
  <si>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</si>
  <si>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</si>
  <si>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</si>
  <si>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</si>
  <si>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其他生活救助</t>
  </si>
  <si>
    <t xml:space="preserve">      其他城市生活救助</t>
  </si>
  <si>
    <t xml:space="preserve">      其他农村生活救助</t>
  </si>
  <si>
    <t xml:space="preserve">    退役军人管理事务</t>
  </si>
  <si>
    <t xml:space="preserve">      拥军优属</t>
  </si>
  <si>
    <t xml:space="preserve">      其他退役军人事务管理支出</t>
  </si>
  <si>
    <t xml:space="preserve">    财政代缴社会保险费支出</t>
  </si>
  <si>
    <t xml:space="preserve">      财政代缴其他社会保险费支出</t>
  </si>
  <si>
    <t xml:space="preserve">    其他社会保障和就业支出</t>
  </si>
  <si>
    <t xml:space="preserve">      其他社会保障和就业支出</t>
  </si>
  <si>
    <t xml:space="preserve">  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</si>
  <si>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</si>
  <si>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</si>
  <si>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</si>
  <si>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</si>
  <si>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</si>
  <si>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</si>
  <si>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</si>
  <si>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</si>
  <si>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</si>
  <si>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</si>
  <si>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</si>
  <si>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</si>
  <si>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</si>
  <si>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</si>
  <si>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</si>
  <si>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采供血机构</t>
  </si>
  <si>
    <t xml:space="preserve">      基本公共卫生服务</t>
  </si>
  <si>
    <t xml:space="preserve">      重大公共卫生服务</t>
  </si>
  <si>
    <t xml:space="preserve">      突发公共卫生事件应急处理</t>
  </si>
  <si>
    <t xml:space="preserve">      其他公共卫生支出</t>
  </si>
  <si>
    <t xml:space="preserve">    计划生育事务</t>
  </si>
  <si>
    <t xml:space="preserve">      计划生育机构</t>
  </si>
  <si>
    <t xml:space="preserve">      计划生育服务</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</si>
  <si>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</si>
  <si>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</si>
  <si>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</si>
  <si>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</si>
  <si>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</si>
  <si>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</si>
  <si>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财政对城乡居民基本医疗保险基金的补助</t>
  </si>
  <si>
    <t xml:space="preserve">    医疗救助</t>
  </si>
  <si>
    <t xml:space="preserve">      城乡医疗救助</t>
  </si>
  <si>
    <t xml:space="preserve">      其他医疗救助支出</t>
  </si>
  <si>
    <t xml:space="preserve">    优抚对象医疗</t>
  </si>
  <si>
    <t xml:space="preserve">      优抚对象医疗补助</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</si>
  <si>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</si>
  <si>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</si>
  <si>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</si>
  <si>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</si>
  <si>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</si>
  <si>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</si>
  <si>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中医药事务</t>
  </si>
  <si>
    <t xml:space="preserve">      中医（民族医）药专项</t>
  </si>
  <si>
    <t xml:space="preserve">  节能环保支出</t>
  </si>
  <si>
    <t xml:space="preserve">    环境保护管理事务</t>
  </si>
  <si>
    <t xml:space="preserve">      生态环境保护宣传</t>
  </si>
  <si>
    <t xml:space="preserve">      应对气候变化管理事务</t>
  </si>
  <si>
    <t xml:space="preserve">      其他环境保护管理事务支出</t>
  </si>
  <si>
    <t xml:space="preserve">    污染防治</t>
  </si>
  <si>
    <t xml:space="preserve">      大气</t>
  </si>
  <si>
    <t xml:space="preserve">      水体</t>
  </si>
  <si>
    <t xml:space="preserve">      固体废弃物与化学品</t>
  </si>
  <si>
    <t xml:space="preserve">      土壤</t>
  </si>
  <si>
    <t xml:space="preserve">    自然生态保护</t>
  </si>
  <si>
    <t xml:space="preserve">      生态保护</t>
  </si>
  <si>
    <t xml:space="preserve">      农村环境保护</t>
  </si>
  <si>
    <t xml:space="preserve">      自然保护地</t>
  </si>
  <si>
    <t>森林保护修复</t>
  </si>
  <si>
    <t xml:space="preserve">      森林管护</t>
  </si>
  <si>
    <t xml:space="preserve">      社会保险补助</t>
  </si>
  <si>
    <t xml:space="preserve">    污染减排</t>
  </si>
  <si>
    <t xml:space="preserve">      生态环境监测与信息</t>
  </si>
  <si>
    <t xml:space="preserve">      生态环境执法监察</t>
  </si>
  <si>
    <t xml:space="preserve">  城乡社区支出</t>
  </si>
  <si>
    <t xml:space="preserve">    城乡社区管理事务</t>
  </si>
  <si>
    <t xml:space="preserve">      城管执法</t>
  </si>
  <si>
    <t xml:space="preserve">      工程建设管理</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</si>
  <si>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</si>
  <si>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</si>
  <si>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</si>
  <si>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</si>
  <si>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</si>
  <si>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</si>
  <si>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</si>
  <si>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</si>
  <si>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</si>
  <si>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</si>
  <si>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</si>
  <si>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</si>
  <si>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 xml:space="preserve">  农林水支出</t>
  </si>
  <si>
    <t xml:space="preserve">    农业农村</t>
  </si>
  <si>
    <t xml:space="preserve">      科技转化与推广服务</t>
  </si>
  <si>
    <t xml:space="preserve">      病虫害控制</t>
  </si>
  <si>
    <t xml:space="preserve">      农产品质量安全</t>
  </si>
  <si>
    <t xml:space="preserve">      执法监管</t>
  </si>
  <si>
    <t xml:space="preserve">      防灾救灾</t>
  </si>
  <si>
    <t xml:space="preserve">      稳定农民收入补贴</t>
  </si>
  <si>
    <t xml:space="preserve">      农业生产发展</t>
  </si>
  <si>
    <t xml:space="preserve">      农村合作经济</t>
  </si>
  <si>
    <t xml:space="preserve">      农产品加工与促销</t>
  </si>
  <si>
    <t xml:space="preserve">      农业资源保护修复与利用</t>
  </si>
  <si>
    <t xml:space="preserve">      渔业发展</t>
  </si>
  <si>
    <t xml:space="preserve">      农田建设</t>
  </si>
  <si>
    <t xml:space="preserve">      其他农业农村支出</t>
  </si>
  <si>
    <t xml:space="preserve">    林业和草原</t>
  </si>
  <si>
    <t xml:space="preserve">      事业机构</t>
  </si>
  <si>
    <t xml:space="preserve">      森林资源培育</t>
  </si>
  <si>
    <t xml:space="preserve">      森林资源管理</t>
  </si>
  <si>
    <t xml:space="preserve">      森林生态效益补偿</t>
  </si>
  <si>
    <t xml:space="preserve">      动植物保护</t>
  </si>
  <si>
    <t xml:space="preserve">      执法与监督</t>
  </si>
  <si>
    <t xml:space="preserve">      林区公共支出</t>
  </si>
  <si>
    <t xml:space="preserve">      贷款贴息</t>
  </si>
  <si>
    <t xml:space="preserve">      林业草原防灾减灾</t>
  </si>
  <si>
    <t xml:space="preserve">      退耕还林还草</t>
  </si>
  <si>
    <t xml:space="preserve">      其他林业和草原支出</t>
  </si>
  <si>
    <t xml:space="preserve">    水利</t>
  </si>
  <si>
    <t xml:space="preserve">      水利工程建设</t>
  </si>
  <si>
    <t xml:space="preserve">      水利工程运行与维护</t>
  </si>
  <si>
    <t xml:space="preserve">      水资源节约管理与保护</t>
  </si>
  <si>
    <t xml:space="preserve">      水质监测</t>
  </si>
  <si>
    <t xml:space="preserve">      水文测报</t>
  </si>
  <si>
    <t xml:space="preserve">      防汛</t>
  </si>
  <si>
    <t xml:space="preserve">      抗旱</t>
  </si>
  <si>
    <t xml:space="preserve">      农村水利</t>
  </si>
  <si>
    <t xml:space="preserve">      江河湖库水系综合整治</t>
  </si>
  <si>
    <t xml:space="preserve">      其他水利支出</t>
  </si>
  <si>
    <t xml:space="preserve">    巩固脱贫攻坚成果衔接乡村振兴</t>
  </si>
  <si>
    <t xml:space="preserve">      农村基础设施建设</t>
  </si>
  <si>
    <t xml:space="preserve">      生产发展</t>
  </si>
  <si>
    <t xml:space="preserve">      社会发展</t>
  </si>
  <si>
    <t xml:space="preserve">      其他巩固脱贫攻坚成果衔接乡村振兴支出</t>
  </si>
  <si>
    <t xml:space="preserve">    农村综合改革</t>
  </si>
  <si>
    <t xml:space="preserve">      对村级公益事业建设的补助</t>
  </si>
  <si>
    <t xml:space="preserve">      对村民委员会和村党支部的补助</t>
  </si>
  <si>
    <t xml:space="preserve">      其他农村综合改革支出</t>
  </si>
  <si>
    <t xml:space="preserve">    普惠金融发展支出</t>
  </si>
  <si>
    <t xml:space="preserve">      农业保险保费补贴</t>
  </si>
  <si>
    <t xml:space="preserve">      创业担保贷款贴息及奖补</t>
  </si>
  <si>
    <t xml:space="preserve">  交通运输支出</t>
  </si>
  <si>
    <t xml:space="preserve">    公路水路运输</t>
  </si>
  <si>
    <t xml:space="preserve">      公路建设</t>
  </si>
  <si>
    <t xml:space="preserve">      公路养护</t>
  </si>
  <si>
    <t xml:space="preserve">      公路和运输安全</t>
  </si>
  <si>
    <t xml:space="preserve">      公路运输管理</t>
  </si>
  <si>
    <t xml:space="preserve">      水路运输管理支出</t>
  </si>
  <si>
    <t xml:space="preserve">      其他公路水路运输支出</t>
  </si>
  <si>
    <t xml:space="preserve">    邮政业支出</t>
  </si>
  <si>
    <t xml:space="preserve">      邮政普遍服务与特殊服务</t>
  </si>
  <si>
    <t xml:space="preserve">      其他邮政业支出</t>
  </si>
  <si>
    <t xml:space="preserve">    其他交通运输支出</t>
  </si>
  <si>
    <t xml:space="preserve">      其他交通运输支出</t>
  </si>
  <si>
    <t xml:space="preserve">  资源勘探工业信息等支出</t>
  </si>
  <si>
    <t xml:space="preserve">    工业和信息产业监管</t>
  </si>
  <si>
    <t xml:space="preserve">      产业发展</t>
  </si>
  <si>
    <t xml:space="preserve">      其他工业和信息产业监管支出</t>
  </si>
  <si>
    <t xml:space="preserve">    国有资产监管</t>
  </si>
  <si>
    <t xml:space="preserve">      其他国有资产监管支出</t>
  </si>
  <si>
    <t xml:space="preserve">    支持中小企业发展和管理支出</t>
  </si>
  <si>
    <t xml:space="preserve">      中小企业发展专项</t>
  </si>
  <si>
    <t xml:space="preserve">  商业服务业等支出</t>
  </si>
  <si>
    <t xml:space="preserve">    商业流通事务</t>
  </si>
  <si>
    <t xml:space="preserve">      其他商业流通事务支出</t>
  </si>
  <si>
    <t xml:space="preserve">    涉外发展服务支出</t>
  </si>
  <si>
    <t xml:space="preserve">      其他涉外发展服务支出</t>
  </si>
  <si>
    <t xml:space="preserve">    其他商业服务业等支出</t>
  </si>
  <si>
    <t xml:space="preserve">      服务业基础设施建设</t>
  </si>
  <si>
    <t xml:space="preserve">  金融支出</t>
  </si>
  <si>
    <t xml:space="preserve">    金融部门行政支出</t>
  </si>
  <si>
    <t xml:space="preserve">      金融部门其他行政支出</t>
  </si>
  <si>
    <t xml:space="preserve">    金融部门监管支出</t>
  </si>
  <si>
    <t xml:space="preserve">      金融部门其他监管支出</t>
  </si>
  <si>
    <t xml:space="preserve">  自然资源海洋气象等支出</t>
  </si>
  <si>
    <t xml:space="preserve">    自然资源事务</t>
  </si>
  <si>
    <t xml:space="preserve">      自然资源规划及管理</t>
  </si>
  <si>
    <t xml:space="preserve">      自然资源利用与保护</t>
  </si>
  <si>
    <t xml:space="preserve">      自然资源调查与确权登记</t>
  </si>
  <si>
    <t xml:space="preserve">      土地资源储备支出</t>
  </si>
  <si>
    <t xml:space="preserve">      基础测绘与地理信息监管</t>
  </si>
  <si>
    <t xml:space="preserve">      其他自然资源事务支出</t>
  </si>
  <si>
    <t xml:space="preserve">    气象事务</t>
  </si>
  <si>
    <t xml:space="preserve">      其他气象事务支出</t>
  </si>
  <si>
    <t xml:space="preserve">  住房保障支出</t>
  </si>
  <si>
    <t xml:space="preserve">    保障性安居工程支出</t>
  </si>
  <si>
    <t xml:space="preserve">      棚户区改造</t>
  </si>
  <si>
    <t xml:space="preserve">      农村危房改造</t>
  </si>
  <si>
    <t xml:space="preserve">      老旧小区改造</t>
  </si>
  <si>
    <t xml:space="preserve">      保障性租赁住房</t>
  </si>
  <si>
    <t xml:space="preserve">      其他保障性安居工程支出</t>
  </si>
  <si>
    <t xml:space="preserve">    住房改革支出</t>
  </si>
  <si>
    <t xml:space="preserve">      住房公积金</t>
  </si>
  <si>
    <t xml:space="preserve">    城乡社区住宅</t>
  </si>
  <si>
    <t xml:space="preserve">      其他城乡社区住宅支出</t>
  </si>
  <si>
    <t xml:space="preserve">  粮油物资储备支出</t>
  </si>
  <si>
    <t xml:space="preserve">    粮油物资事务</t>
  </si>
  <si>
    <t xml:space="preserve">      其他粮油物资事务支出</t>
  </si>
  <si>
    <t xml:space="preserve">    粮油储备</t>
  </si>
  <si>
    <t xml:space="preserve">      储备粮(油)库建设</t>
  </si>
  <si>
    <t xml:space="preserve">      其他粮油储备支出</t>
  </si>
  <si>
    <t xml:space="preserve">  灾害防治及应急管理支出</t>
  </si>
  <si>
    <t xml:space="preserve">    应急管理事务</t>
  </si>
  <si>
    <t xml:space="preserve">      应急救援</t>
  </si>
  <si>
    <t xml:space="preserve">      应急管理</t>
  </si>
  <si>
    <t xml:space="preserve">      其他应急管理支出</t>
  </si>
  <si>
    <t xml:space="preserve">    消防救援事务</t>
  </si>
  <si>
    <t xml:space="preserve">      消防应急救援</t>
  </si>
  <si>
    <t xml:space="preserve">    地震事务</t>
  </si>
  <si>
    <t xml:space="preserve">      地震监测</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</si>
  <si>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</si>
  <si>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</si>
  <si>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</si>
  <si>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</si>
  <si>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</si>
  <si>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</si>
  <si>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</si>
  <si>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债务付息支出</t>
  </si>
  <si>
    <t xml:space="preserve">    地方政府一般债务付息支出</t>
  </si>
  <si>
    <t xml:space="preserve">      地方政府一般债券付息支出</t>
  </si>
  <si>
    <t xml:space="preserve">      地方政府向国际组织借款付息支出</t>
  </si>
  <si>
    <t xml:space="preserve">  债务发行费用支出</t>
  </si>
  <si>
    <t xml:space="preserve">    地方政府一般债务发行费用支出</t>
  </si>
  <si>
    <t xml:space="preserve">      地方政府一般债务发行费用支出</t>
  </si>
  <si>
    <t>表3</t>
  </si>
  <si>
    <t>（按经济分类科目）</t>
  </si>
  <si>
    <t>代码（隐藏）</t>
  </si>
  <si>
    <t>支    出</t>
  </si>
  <si>
    <t>本级基本支出合计</t>
  </si>
  <si>
    <t>一、机关工资福利支出</t>
  </si>
  <si>
    <t xml:space="preserve">    工资奖金津补贴</t>
  </si>
  <si>
    <t xml:space="preserve">    社会保障缴费</t>
  </si>
  <si>
    <t xml:space="preserve">    住房公积金</t>
  </si>
  <si>
    <t xml:space="preserve">    其他工资福利支出</t>
  </si>
  <si>
    <t>二、机关商品和服务支出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</si>
  <si>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</si>
  <si>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</si>
  <si>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</si>
  <si>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</si>
  <si>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</si>
  <si>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</si>
  <si>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</si>
  <si>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</si>
  <si>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</si>
  <si>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</si>
  <si>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三、机关资本性支出(一)</t>
  </si>
  <si>
    <t xml:space="preserve">    基础设施建设</t>
  </si>
  <si>
    <t xml:space="preserve">    公务用车购置</t>
  </si>
  <si>
    <t xml:space="preserve">    设备购置</t>
  </si>
  <si>
    <t xml:space="preserve">    大型修缮</t>
  </si>
  <si>
    <t xml:space="preserve">    其他资本性支出</t>
  </si>
  <si>
    <t>四、对事业单位经常性补助</t>
  </si>
  <si>
    <t xml:space="preserve">    工资福利支出</t>
  </si>
  <si>
    <t xml:space="preserve">    商品和服务支出</t>
  </si>
  <si>
    <t xml:space="preserve">    其他对事业单位补助</t>
  </si>
  <si>
    <t>五、对事业单位资本性补助</t>
  </si>
  <si>
    <t xml:space="preserve">    资本性支出(一)</t>
  </si>
  <si>
    <t>六、对个人和家庭的补助</t>
  </si>
  <si>
    <t xml:space="preserve">    社会福利和救助</t>
  </si>
  <si>
    <t xml:space="preserve">    助学金</t>
  </si>
  <si>
    <t xml:space="preserve">    离退休费</t>
  </si>
  <si>
    <t xml:space="preserve">    其他对个人和家庭补助</t>
  </si>
  <si>
    <t>七、其他支出</t>
  </si>
  <si>
    <t xml:space="preserve">    其他支出</t>
  </si>
  <si>
    <t>注：“机关资本性支出（一）”是指除由发展改革部门安排的基本建设支出以外的机关和参公事业单位资本性支出。</t>
  </si>
  <si>
    <t>表4</t>
  </si>
  <si>
    <t>收        入</t>
  </si>
  <si>
    <t>支        出</t>
  </si>
  <si>
    <t>市级补助收入</t>
  </si>
  <si>
    <t>补助镇级支出</t>
  </si>
  <si>
    <t>一、一般性转移支付收入</t>
  </si>
  <si>
    <t>一、一般性转移支付支出</t>
  </si>
  <si>
    <t xml:space="preserve">    所得税基数返还收入</t>
  </si>
  <si>
    <t xml:space="preserve">    体制补助支出</t>
  </si>
  <si>
    <t xml:space="preserve">    增值税税收返还收入</t>
  </si>
  <si>
    <t xml:space="preserve">    均衡性转移支付支出</t>
  </si>
  <si>
    <t xml:space="preserve">    消费税税收返还收入</t>
  </si>
  <si>
    <t xml:space="preserve">    固定数额补助支出</t>
  </si>
  <si>
    <t xml:space="preserve">    增值税“五五分享”税收返还收入</t>
  </si>
  <si>
    <t xml:space="preserve">    体制补助收入</t>
  </si>
  <si>
    <t xml:space="preserve">    均衡性转移支付收入</t>
  </si>
  <si>
    <t xml:space="preserve">    县级基本财力保障机制奖补资金收入</t>
  </si>
  <si>
    <t xml:space="preserve">    结算补助收入</t>
  </si>
  <si>
    <t xml:space="preserve">    产粮(油)大县奖励资金收入</t>
  </si>
  <si>
    <t xml:space="preserve">    重点生态功能区转移支付收入</t>
  </si>
  <si>
    <t xml:space="preserve">    固定数额补助收入</t>
  </si>
  <si>
    <t xml:space="preserve">    巩固脱贫攻坚成果衔接乡村振兴转移支付收入</t>
  </si>
  <si>
    <t xml:space="preserve">    其他一般性转移支付收入</t>
  </si>
  <si>
    <t xml:space="preserve">    公共安全共同财政事权转移支付收入  </t>
  </si>
  <si>
    <t xml:space="preserve">    教育共同财政事权转移支付收入  </t>
  </si>
  <si>
    <t xml:space="preserve">    科学技术共同财政事权转移支付收入</t>
  </si>
  <si>
    <t xml:space="preserve">    文化旅游体育与传媒共同财政事权转移支付收入  </t>
  </si>
  <si>
    <t xml:space="preserve">    社会保障和就业共同财政事权转移支付收入  </t>
  </si>
  <si>
    <t xml:space="preserve">    医疗卫生共同财政事权转移支付收入  </t>
  </si>
  <si>
    <t xml:space="preserve">    节能环保共同财政事权转移支付收入  </t>
  </si>
  <si>
    <t xml:space="preserve">    农林水共同财政事权转移支付收入  </t>
  </si>
  <si>
    <t xml:space="preserve">    交通运输共同财政事权转移支付收入  </t>
  </si>
  <si>
    <t xml:space="preserve">    住房保障共同财政事权转移支付收入  </t>
  </si>
  <si>
    <t>其他共同财政事权转移支付</t>
  </si>
  <si>
    <t>二、专项转移支付收入</t>
  </si>
  <si>
    <t>二、专项转移支付支出</t>
  </si>
  <si>
    <t xml:space="preserve">  一般公共服务</t>
  </si>
  <si>
    <t xml:space="preserve">    一般公共服务</t>
  </si>
  <si>
    <t xml:space="preserve">  科学技术</t>
  </si>
  <si>
    <t xml:space="preserve">    文化旅游体育与传媒</t>
  </si>
  <si>
    <t xml:space="preserve">  文化旅游体育与传媒</t>
  </si>
  <si>
    <t xml:space="preserve">    社会保障和就业</t>
  </si>
  <si>
    <t xml:space="preserve">  卫生健康</t>
  </si>
  <si>
    <t xml:space="preserve">    卫生健康</t>
  </si>
  <si>
    <t xml:space="preserve">  节能环保</t>
  </si>
  <si>
    <t xml:space="preserve">    节能环保</t>
  </si>
  <si>
    <t xml:space="preserve">  城乡社区</t>
  </si>
  <si>
    <t xml:space="preserve">    城乡社区</t>
  </si>
  <si>
    <t xml:space="preserve">  农林水</t>
  </si>
  <si>
    <t xml:space="preserve">    农林水</t>
  </si>
  <si>
    <t xml:space="preserve">  交通运输</t>
  </si>
  <si>
    <t xml:space="preserve">    交通运输</t>
  </si>
  <si>
    <t xml:space="preserve">  资源勘探信息等</t>
  </si>
  <si>
    <t xml:space="preserve">    灾害防治及应急管理</t>
  </si>
  <si>
    <t xml:space="preserve">  商业服务业等</t>
  </si>
  <si>
    <t xml:space="preserve">  金融</t>
  </si>
  <si>
    <t xml:space="preserve">  自然资源海洋气象等</t>
  </si>
  <si>
    <t xml:space="preserve">  住房保障</t>
  </si>
  <si>
    <t xml:space="preserve">  粮油物资储备</t>
  </si>
  <si>
    <t xml:space="preserve">  灾害防治及应急管理</t>
  </si>
  <si>
    <t>备注：市级补助≠补助镇级支出。收入总计 (本级收入合计＋转移性收入合计) ＝支出总计 (本级支出合计＋转移性支出合计)。</t>
  </si>
  <si>
    <t>表5</t>
  </si>
  <si>
    <t xml:space="preserve">2024年区级一般公共预算转移支付支出决算表 </t>
  </si>
  <si>
    <t>（分地区）</t>
  </si>
  <si>
    <t>各    镇</t>
  </si>
  <si>
    <t>合计</t>
  </si>
  <si>
    <t>一般性转移支付</t>
  </si>
  <si>
    <t>专项转移支付</t>
  </si>
  <si>
    <t>补助镇级合计</t>
  </si>
  <si>
    <t>白沙镇</t>
  </si>
  <si>
    <t>珞璜镇</t>
  </si>
  <si>
    <t>油溪镇</t>
  </si>
  <si>
    <t>杜市镇</t>
  </si>
  <si>
    <t>夏坝镇</t>
  </si>
  <si>
    <t>广兴镇</t>
  </si>
  <si>
    <t>支坪镇</t>
  </si>
  <si>
    <t>石蟆镇</t>
  </si>
  <si>
    <t>李市镇</t>
  </si>
  <si>
    <t>先锋镇</t>
  </si>
  <si>
    <t>蔡家镇</t>
  </si>
  <si>
    <t>柏林镇</t>
  </si>
  <si>
    <t>西湖镇</t>
  </si>
  <si>
    <t>石门镇</t>
  </si>
  <si>
    <t>永兴镇</t>
  </si>
  <si>
    <t>龙华镇</t>
  </si>
  <si>
    <t>吴滩镇</t>
  </si>
  <si>
    <t>贾嗣镇</t>
  </si>
  <si>
    <t>朱杨镇</t>
  </si>
  <si>
    <t>慈云镇</t>
  </si>
  <si>
    <t>中山镇</t>
  </si>
  <si>
    <t>嘉平镇</t>
  </si>
  <si>
    <t>塘河镇</t>
  </si>
  <si>
    <t>四面山镇</t>
  </si>
  <si>
    <t>四屏镇</t>
  </si>
  <si>
    <t>表6</t>
  </si>
  <si>
    <t>（分项目）</t>
  </si>
  <si>
    <t>项      目</t>
  </si>
  <si>
    <t>一、一般性转移支付</t>
  </si>
  <si>
    <t xml:space="preserve">  1. 体制结算补助</t>
  </si>
  <si>
    <t xml:space="preserve">  2. 均衡性转移支付补助</t>
  </si>
  <si>
    <t xml:space="preserve">  3. 固定数额补助支出</t>
  </si>
  <si>
    <t>二、专项转移支付</t>
  </si>
  <si>
    <t>1.“三资盘活”相关税费</t>
  </si>
  <si>
    <t>2.高标准农田建成工程管护费</t>
  </si>
  <si>
    <t>3.农村“厕所革命”整村推进项目</t>
  </si>
  <si>
    <t>4.农村黑臭水体治理“以奖促治”</t>
  </si>
  <si>
    <t>5.农村综合改革转移支付项目</t>
  </si>
  <si>
    <t>6.涉农项目资金</t>
  </si>
  <si>
    <t>7.市级农业防灾减灾项目</t>
  </si>
  <si>
    <t>8.“四季村晚”冬季展示活动</t>
  </si>
  <si>
    <t>9.艾滋病防治经费</t>
  </si>
  <si>
    <t>10.城乡居民合作医疗保险工作考核经费</t>
  </si>
  <si>
    <t>11.创建重庆市卫生镇补助资金</t>
  </si>
  <si>
    <t>12.慈云镇维修办公楼改造项目</t>
  </si>
  <si>
    <t>13.地质灾害应急治理项目</t>
  </si>
  <si>
    <t>14.非国有林生态保护管护</t>
  </si>
  <si>
    <t>15.广兴镇红塘村大坪危岩应急排危工程</t>
  </si>
  <si>
    <t>16.河道管护补助资金</t>
  </si>
  <si>
    <t>17.基本公共卫生服务补助经费</t>
  </si>
  <si>
    <t>18.基层平安法治建设奖补资金</t>
  </si>
  <si>
    <t>19.江津区白沙驴溪河流域水环境综合治理工程</t>
  </si>
  <si>
    <t>20.江津区高校毕业生“三支一扶”补助</t>
  </si>
  <si>
    <t>21.江津区骆崃山旅游景区基础设施建设项目</t>
  </si>
  <si>
    <t>22.江津区石蟆清源宫保护修缮工程</t>
  </si>
  <si>
    <t>23.林溪长院违法建筑整治资金</t>
  </si>
  <si>
    <t>24.农业水价综合改革</t>
  </si>
  <si>
    <t>25.四面山镇场镇周边地质灾害应急抢险治理工程</t>
  </si>
  <si>
    <t>26.四屏镇地质灾害应急处理</t>
  </si>
  <si>
    <t>27.塘河古镇保护与修缮项目</t>
  </si>
  <si>
    <t>28.塘河镇政府石龙门庄园保护修缮</t>
  </si>
  <si>
    <t>29.网格员经费</t>
  </si>
  <si>
    <t xml:space="preserve">  30.信访稳定遗留事项处置</t>
  </si>
  <si>
    <t xml:space="preserve">  31.沿河村回龙湾滑坡地质灾害治理项目</t>
  </si>
  <si>
    <t xml:space="preserve">  32.油溪镇成渝线K421+025下穿通道扩建项目</t>
  </si>
  <si>
    <t xml:space="preserve">  33.支坪镇真武(綦河）大桥建设项目</t>
  </si>
  <si>
    <t xml:space="preserve">  34.中山老街抢救性修缮项目房屋建设</t>
  </si>
  <si>
    <t xml:space="preserve">  35.中心城区生活垃圾处理异地补偿资金</t>
  </si>
  <si>
    <t xml:space="preserve">  36.朱杨镇环保整改消防供水设施安装项目经费</t>
  </si>
  <si>
    <t xml:space="preserve">  37.驻村工作队经费</t>
  </si>
  <si>
    <t xml:space="preserve">  38.专职消防队建设及运行补助</t>
  </si>
  <si>
    <t>表7</t>
  </si>
  <si>
    <t xml:space="preserve"> </t>
  </si>
  <si>
    <t>决算数比
上年决算数
增长%</t>
  </si>
  <si>
    <t>总  计</t>
  </si>
  <si>
    <t>一、国有土地收益基金收入</t>
  </si>
  <si>
    <t>一、科学技术支出</t>
  </si>
  <si>
    <t>二、农业土地开发资金收入</t>
  </si>
  <si>
    <t>二、文化旅游体育与传媒支出</t>
  </si>
  <si>
    <t>三、国有土地使用权出让收入</t>
  </si>
  <si>
    <t>三、社会保障和就业支出</t>
  </si>
  <si>
    <t>四、城市基础设施配套费收入</t>
  </si>
  <si>
    <t>四、卫生健康支出</t>
  </si>
  <si>
    <t>五、污水处理费收入</t>
  </si>
  <si>
    <t>五、节能环保支出</t>
  </si>
  <si>
    <t>六、专项债务对应项目专项收入</t>
  </si>
  <si>
    <t>六、城乡社区支出</t>
  </si>
  <si>
    <t>七、农林水支出</t>
  </si>
  <si>
    <t>八、交通运输支出</t>
  </si>
  <si>
    <t>九、资源勘探工业信息等支出</t>
  </si>
  <si>
    <t>十、金融支出</t>
  </si>
  <si>
    <t xml:space="preserve">三、地方政府债券转贷收入 </t>
  </si>
  <si>
    <t>十一、自然资源海洋气象等支出</t>
  </si>
  <si>
    <t xml:space="preserve">    地方政府债券转贷收入(新增）</t>
  </si>
  <si>
    <t>十二、其他支出</t>
  </si>
  <si>
    <t xml:space="preserve">    地方政府债券转贷收入(再融资）</t>
  </si>
  <si>
    <t>十三、债务付息支出</t>
  </si>
  <si>
    <t>十四、债务发行费用支出</t>
  </si>
  <si>
    <t>一、补助镇级支出</t>
  </si>
  <si>
    <t>二、上解上级支出</t>
  </si>
  <si>
    <t>三、调出资金</t>
  </si>
  <si>
    <t>四、地方政府债务还本支出</t>
  </si>
  <si>
    <t>五、上年结转</t>
  </si>
  <si>
    <t>五、结转下年</t>
  </si>
  <si>
    <t xml:space="preserve">     政府性基金预算是对依照法律、行政法规的规定在一定期限内向特定对象征收、收取或者以其他方式筹集的资金，专项用于特定公共事业发展的收支预算。</t>
  </si>
  <si>
    <t xml:space="preserve">     以上表格直观反映2024年区级政府性基金预算收入与支出的平衡关系。收入总计（本级收入合计+转移性收入合计）=支出总计（本级支出合计+转移性支出合计）。                                                        </t>
  </si>
  <si>
    <t xml:space="preserve">    一、 2024年区级政府性基金预算收入</t>
  </si>
  <si>
    <t xml:space="preserve">     2024年区本级政府性基金预算收入年初预算数为45.5亿元，调整预算数为48.7亿元，变动预算数为48.7亿元，执行数为48.9亿元，决算数为48.9亿元，增长39.3%。                                                   </t>
  </si>
  <si>
    <t xml:space="preserve">     政府性基金预算本级收入加上上级补助收入、债务转贷收入等，收入总计155.5亿元。</t>
  </si>
  <si>
    <t xml:space="preserve">    二、 2024年区级政府性基金预算支出</t>
  </si>
  <si>
    <t xml:space="preserve">     2024年区本级政府性基金预算支出年初预算数为35.2亿元，调整预算数为55.5亿元，变动预算数为65.7亿元，执行数为59.4亿元，决算数为59.4亿元，增长45.7%。</t>
  </si>
  <si>
    <t xml:space="preserve">     政府性基金本级支出加上上解上级支出、调出资金等，支出总计155.5亿元。</t>
  </si>
  <si>
    <t>表8</t>
  </si>
  <si>
    <t>长度</t>
  </si>
  <si>
    <t>科目编码</t>
  </si>
  <si>
    <t>支                出</t>
  </si>
  <si>
    <t>决算数（全区，隐藏）</t>
  </si>
  <si>
    <t>决算数（镇级，隐藏）</t>
  </si>
  <si>
    <t>一、 卫生健康支出</t>
  </si>
  <si>
    <t xml:space="preserve">    超长期特别国债安排的支出</t>
  </si>
  <si>
    <t xml:space="preserve">      其他卫生健康支出</t>
  </si>
  <si>
    <t>二、节能环保支出</t>
  </si>
  <si>
    <t xml:space="preserve">      水污染综合治理</t>
  </si>
  <si>
    <t>三、城乡社区支出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</si>
  <si>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</si>
  <si>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</si>
  <si>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</si>
  <si>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</si>
  <si>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</si>
  <si>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</si>
  <si>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</si>
  <si>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</si>
  <si>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</si>
  <si>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</si>
  <si>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</si>
  <si>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其他城市基础设施配套费安排的支出</t>
  </si>
  <si>
    <t xml:space="preserve">  污水处理费安排的支出</t>
  </si>
  <si>
    <t xml:space="preserve">    污水处理设施建设和运营</t>
  </si>
  <si>
    <t xml:space="preserve">   超长期特别国债安排的支出</t>
  </si>
  <si>
    <t xml:space="preserve">      城乡社区公共设施</t>
  </si>
  <si>
    <t>四、农林水支出</t>
  </si>
  <si>
    <t xml:space="preserve">    三峡水库库区基金支出</t>
  </si>
  <si>
    <t xml:space="preserve">      基础设施建设和经济发展</t>
  </si>
  <si>
    <t xml:space="preserve">    国家重大水利工程建设基金安排的支出</t>
  </si>
  <si>
    <t xml:space="preserve">      三峡后续工作</t>
  </si>
  <si>
    <t xml:space="preserve">    大中型水库移民后期扶持基金支出</t>
  </si>
  <si>
    <t xml:space="preserve">      移民补助</t>
  </si>
  <si>
    <t xml:space="preserve">    小型水库移民后期扶持基金支出</t>
  </si>
  <si>
    <t>五、交通运输支出</t>
  </si>
  <si>
    <t xml:space="preserve">      公路水路运输</t>
  </si>
  <si>
    <t>六、资源勘探工业信息等支出</t>
  </si>
  <si>
    <t xml:space="preserve">      制造业</t>
  </si>
  <si>
    <t xml:space="preserve">    其他政府性基金及对应专项债务收入安排的支出</t>
  </si>
  <si>
    <t xml:space="preserve">      其他地方自行试点项目收益专项债券收入安排的支出</t>
  </si>
  <si>
    <t xml:space="preserve">      其他政府性基金债务收入安排的支出</t>
  </si>
  <si>
    <t xml:space="preserve">    彩票公益金安排的支出</t>
  </si>
  <si>
    <t xml:space="preserve">      用于社会福利的彩票公益金支出</t>
  </si>
  <si>
    <t xml:space="preserve">      用于体育事业的彩票公益金支出</t>
  </si>
  <si>
    <t xml:space="preserve">      用于教育事业的彩票公益金支出</t>
  </si>
  <si>
    <t xml:space="preserve">      用于残疾人事业的彩票公益金支出</t>
  </si>
  <si>
    <t xml:space="preserve">      用于其他社会公益事业的彩票公益金支出</t>
  </si>
  <si>
    <t xml:space="preserve">      其他支出</t>
  </si>
  <si>
    <t>八、债务付息支出</t>
  </si>
  <si>
    <t xml:space="preserve">    地方政府专项债务付息支出</t>
  </si>
  <si>
    <t xml:space="preserve">      国有土地使用权出让金债务付息支出</t>
  </si>
  <si>
    <t xml:space="preserve">      土地储备专项债券付息支出</t>
  </si>
  <si>
    <t xml:space="preserve">      棚户区改造专项债券付息支出</t>
  </si>
  <si>
    <t xml:space="preserve">      其他地方自行试点项目收益专项债券付息支出</t>
  </si>
  <si>
    <t>九、 债务发行费用支出</t>
  </si>
  <si>
    <t xml:space="preserve">    地方政府专项债务发行费用支出</t>
  </si>
  <si>
    <t xml:space="preserve">      国有土地使用权出让金债务发行费用支出</t>
  </si>
  <si>
    <t xml:space="preserve">      土地储备专项债券发行费用支出</t>
  </si>
  <si>
    <t xml:space="preserve">      棚户区改造专项债券发行费用支出</t>
  </si>
  <si>
    <t xml:space="preserve">      其他地方自行试点项目收益专项债券发行费用支出</t>
  </si>
  <si>
    <t>表9</t>
  </si>
  <si>
    <t xml:space="preserve">2024年区级政府性基金预算转移支付收支决算表 </t>
  </si>
  <si>
    <t>收       入</t>
  </si>
  <si>
    <t xml:space="preserve">    国有土地使用权出让收入</t>
  </si>
  <si>
    <t xml:space="preserve">    国有土地使用权出让相关支出</t>
  </si>
  <si>
    <t xml:space="preserve">    农业土地开发资金收入</t>
  </si>
  <si>
    <t xml:space="preserve">    污水处理费收入</t>
  </si>
  <si>
    <t xml:space="preserve">    三峡水库库区基金</t>
  </si>
  <si>
    <t xml:space="preserve">    国家重大水利工程建设基金</t>
  </si>
  <si>
    <t xml:space="preserve">    大中型水库移民后期扶持基金</t>
  </si>
  <si>
    <t xml:space="preserve">    小型水库移民扶助基金</t>
  </si>
  <si>
    <t xml:space="preserve">    彩票公益金</t>
  </si>
  <si>
    <t xml:space="preserve">    超长期特别国债收入</t>
  </si>
  <si>
    <t>备注：市级补助收入≠补助镇级支出。收入总计 (本级收入合计＋转移性收入合计) ＝支出总计 (本级支出合计＋转移性支出合计)。</t>
  </si>
  <si>
    <t>表10</t>
  </si>
  <si>
    <t xml:space="preserve">2024年区级政府性基金预算转移支付支出决算表 </t>
  </si>
  <si>
    <t xml:space="preserve"> 杜市镇</t>
  </si>
  <si>
    <t xml:space="preserve"> 四屏镇</t>
  </si>
  <si>
    <t>表11</t>
  </si>
  <si>
    <t>中央集中彩票公益金支持体育事业专项资金</t>
  </si>
  <si>
    <t>土地出让收入结算支出</t>
  </si>
  <si>
    <t>表12</t>
  </si>
  <si>
    <t>收     入</t>
  </si>
  <si>
    <t>上年
决算数（隐藏）</t>
  </si>
  <si>
    <t>决算数比
上年
决算数
增长%</t>
  </si>
  <si>
    <t>总　　计</t>
  </si>
  <si>
    <t>一、利润收入</t>
  </si>
  <si>
    <t>一、解决历史遗留问题及改革成本支出</t>
  </si>
  <si>
    <t>二、股利、股息收入</t>
  </si>
  <si>
    <t xml:space="preserve">    国有企业改革成本支出</t>
  </si>
  <si>
    <t>三、产权转让收入</t>
  </si>
  <si>
    <t xml:space="preserve">    国有企业退休人员社会化管理补助支出</t>
  </si>
  <si>
    <t>四、清算收入</t>
  </si>
  <si>
    <t xml:space="preserve">    其他解决历史遗留问题及改革成本支出</t>
  </si>
  <si>
    <t>二、国有企业资本金注入</t>
  </si>
  <si>
    <t xml:space="preserve">     其他国有企业资本金注入</t>
  </si>
  <si>
    <t>三、其他国有资本经营预算支出(款)</t>
  </si>
  <si>
    <t xml:space="preserve">     其他国有资本经营预算支出(项)</t>
  </si>
  <si>
    <t>一、调入资金</t>
  </si>
  <si>
    <t>一、调出资金</t>
  </si>
  <si>
    <t>二、上年结转</t>
  </si>
  <si>
    <t>二、结转下年</t>
  </si>
  <si>
    <t xml:space="preserve">     国有资本经营预算是对国有资本收益作出支出安排的收支预算。</t>
  </si>
  <si>
    <t xml:space="preserve">     以上表格直观反映2024年区级国有资本经营预算收入与支出的平衡关系。收入总计（本级收入合计+转移性收入合计）=支出总计（本级支出合计+转移性支出合计）。                                                        </t>
  </si>
  <si>
    <t xml:space="preserve">    一、 2024年区级国有资本经营预算收入</t>
  </si>
  <si>
    <t xml:space="preserve">    2024年区本级国有资本经营预算收入年初预算数为10000万元，调整预算数为1100万元，变动预算数为1100万元，执行数为1164万元，决算数为1164万元，下降25.6%。                              </t>
  </si>
  <si>
    <t xml:space="preserve">    国有资本经营预算本级收入加上上级补助收入等，收入总计1356万元。</t>
  </si>
  <si>
    <t xml:space="preserve">    二、 2024年区级国有资本经营预算支出</t>
  </si>
  <si>
    <t xml:space="preserve">    2024年区本级国有资本经营预算支出年初预算数为128万元，调整预算数为128万元，变动预算数为1280万元，执行数为56万元，决算数为56万元。</t>
  </si>
  <si>
    <t xml:space="preserve">    国有资本经营预算本级支出加上调出资金等，支出总计1356万元。</t>
  </si>
  <si>
    <t>表13</t>
  </si>
  <si>
    <t>2024年江津区社会保险基金收入决算表</t>
  </si>
  <si>
    <t>项目</t>
  </si>
  <si>
    <t>决算数为预算数的%</t>
  </si>
  <si>
    <t>决算数为上年决算数的%</t>
  </si>
  <si>
    <t>2019年决算数</t>
  </si>
  <si>
    <t>一、企业职工基本养老保险基金收入</t>
  </si>
  <si>
    <t xml:space="preserve">    其中：社会保险费收入</t>
  </si>
  <si>
    <t xml:space="preserve">         利息收入</t>
  </si>
  <si>
    <t xml:space="preserve">         财政补贴收入</t>
  </si>
  <si>
    <t>二、城乡居民基本养老保险基金收入</t>
  </si>
  <si>
    <t>三、机关事业单位基本养老保险基金收入</t>
  </si>
  <si>
    <t>四、职工基本医疗保险基金收入</t>
  </si>
  <si>
    <t>五、居民基本医疗保险基金收入</t>
  </si>
  <si>
    <t>六、工伤保险基金本收入</t>
  </si>
  <si>
    <t>七、失业保险基金收入</t>
  </si>
  <si>
    <t>社会保险基金收入小计</t>
  </si>
  <si>
    <t>注：社会保险基金全市统筹，数据统一由市级公开。</t>
  </si>
  <si>
    <t>表14</t>
  </si>
  <si>
    <t>2024年江津区社会保险基金支出决算表</t>
  </si>
  <si>
    <t>一、企业职工基本养老保险基金支出</t>
  </si>
  <si>
    <t xml:space="preserve">    其中:养老保险待遇支出</t>
  </si>
  <si>
    <t>二、城乡居民基本养老保险基金支出</t>
  </si>
  <si>
    <t>三、机关事业单位基本养老保险基金支出</t>
  </si>
  <si>
    <t>四、职工基本医疗保险基金支出</t>
  </si>
  <si>
    <t xml:space="preserve">    其中:基本医疗保险待遇支出</t>
  </si>
  <si>
    <t>五、居民基本医疗保险基金支出</t>
  </si>
  <si>
    <t>六、工伤保险基金本支出</t>
  </si>
  <si>
    <t xml:space="preserve">    其中:工伤保险待遇支出</t>
  </si>
  <si>
    <t>七、失业保险基金支出</t>
  </si>
  <si>
    <t xml:space="preserve">    其中:失业保险待遇支出</t>
  </si>
  <si>
    <t>社会保险基金支出小计</t>
  </si>
  <si>
    <r>
      <rPr>
        <sz val="11"/>
        <color theme="1"/>
        <rFont val="等线"/>
        <charset val="134"/>
      </rPr>
      <t xml:space="preserve"> </t>
    </r>
    <r>
      <rPr>
        <sz val="11"/>
        <color theme="1"/>
        <rFont val="等线"/>
        <charset val="134"/>
      </rPr>
      <t xml:space="preserve">   </t>
    </r>
    <r>
      <rPr>
        <sz val="11"/>
        <color theme="1"/>
        <rFont val="等线"/>
        <charset val="134"/>
      </rPr>
      <t>其中：待遇支出</t>
    </r>
  </si>
  <si>
    <t>表15</t>
  </si>
  <si>
    <t>2024年江津区社会保险基金结余决算表</t>
  </si>
  <si>
    <t>一、企业职工基本养老保险基金本年收支结余</t>
  </si>
  <si>
    <t xml:space="preserve">    企业职工基本养老保险基金年末滚存结余</t>
  </si>
  <si>
    <t>二、城乡居民基本养老保险基金本年收支结余</t>
  </si>
  <si>
    <t xml:space="preserve">    城乡居民基本养老保险基金年末滚存结余</t>
  </si>
  <si>
    <t>三、机关事业单位基本养老保险基金本年收支结余</t>
  </si>
  <si>
    <t xml:space="preserve">    机关事业单位基本养老保险基金年末滚存结余</t>
  </si>
  <si>
    <t>四、职工基本医疗保险基金本年收支结余</t>
  </si>
  <si>
    <t xml:space="preserve">    职工基本医疗保险基金年末滚存结余</t>
  </si>
  <si>
    <t>五、居民基本医疗保险基金本年收支结余</t>
  </si>
  <si>
    <t xml:space="preserve">    居民基本医疗保险基金年末滚存结余</t>
  </si>
  <si>
    <t>六、工伤保险基金本年收支结余</t>
  </si>
  <si>
    <t xml:space="preserve">    工伤保险基金年末滚存结余</t>
  </si>
  <si>
    <t>七、失业保险基金本年收支结余</t>
  </si>
  <si>
    <t xml:space="preserve">    失业保险基金年末滚存结余</t>
  </si>
  <si>
    <t>社会保险基金本年收支结余</t>
  </si>
  <si>
    <t>社会保险基金年末滚存结余</t>
  </si>
  <si>
    <t>表16</t>
  </si>
  <si>
    <t>地   区</t>
  </si>
  <si>
    <t>2024年债务限额</t>
  </si>
  <si>
    <t>2024年债务余额</t>
  </si>
  <si>
    <t>小计</t>
  </si>
  <si>
    <t>一般债务</t>
  </si>
  <si>
    <t>专项债务</t>
  </si>
  <si>
    <t>合  计</t>
  </si>
  <si>
    <t>江津区</t>
  </si>
  <si>
    <t>表17</t>
  </si>
  <si>
    <t>序号</t>
  </si>
  <si>
    <t>项目名称</t>
  </si>
  <si>
    <t>项目领域</t>
  </si>
  <si>
    <t>项目主管部门</t>
  </si>
  <si>
    <t>项目实施单位</t>
  </si>
  <si>
    <t>债券性质</t>
  </si>
  <si>
    <t>债券规模</t>
  </si>
  <si>
    <t>发行时间
（年/月）</t>
  </si>
  <si>
    <t>合        计</t>
  </si>
  <si>
    <t>江津区公安局执法办案管理中心</t>
  </si>
  <si>
    <t>其他社会事业</t>
  </si>
  <si>
    <t>区公安局</t>
  </si>
  <si>
    <t>一般债券</t>
  </si>
  <si>
    <t>江津区农村公路建设工程</t>
  </si>
  <si>
    <t>综合交通枢纽（含综合交通枢纽一体化综合利用）</t>
  </si>
  <si>
    <t>区交通局</t>
  </si>
  <si>
    <t>重庆市江津区津通有限责任公司</t>
  </si>
  <si>
    <t>江津区公路交通安全隐患整治工程</t>
  </si>
  <si>
    <t>江津公路长江大桥防船舶碰撞工程</t>
  </si>
  <si>
    <t>重庆市江津区桥梁和隧道管理所</t>
  </si>
  <si>
    <t>重庆市江津区骆崃山旅游景区基础设施建设项目</t>
  </si>
  <si>
    <t>文化旅游</t>
  </si>
  <si>
    <t>重庆市江津区西湖镇人民政府</t>
  </si>
  <si>
    <t>西湖镇人民政府</t>
  </si>
  <si>
    <t>德感小学改扩建工程</t>
  </si>
  <si>
    <t>重庆市江津区城市建设事务中心</t>
  </si>
  <si>
    <t>区城市建设事务中心</t>
  </si>
  <si>
    <t>重庆市江津区东城派出所建设项目</t>
  </si>
  <si>
    <t>江津区仙草河流域生态修复工程</t>
  </si>
  <si>
    <t>重点流域水环境综合治理</t>
  </si>
  <si>
    <t>重庆市江津区生态环境局</t>
  </si>
  <si>
    <t>双福片区中小学建设项目</t>
  </si>
  <si>
    <t>重庆市江津区双福工业园发展中心</t>
  </si>
  <si>
    <t>綦江河流域江津区支坪段综合治理工程</t>
  </si>
  <si>
    <t>区水利局</t>
  </si>
  <si>
    <t>重庆市江津区振信实业发展集团有限公司</t>
  </si>
  <si>
    <t>江津区白沙镇滩盘社区美丽村落建设工程</t>
  </si>
  <si>
    <t>农业</t>
  </si>
  <si>
    <t>江津区白沙镇水利服务中心</t>
  </si>
  <si>
    <t>江津区西湖镇青泊村、水庙村宜居村庄建设工程</t>
  </si>
  <si>
    <t>江津区朱杨镇桥坪村、利民社区宜居村庄建设工程</t>
  </si>
  <si>
    <t>朱杨镇人民政府</t>
  </si>
  <si>
    <t>江津区慈云镇小园村、凉河村等美丽乡村建设工程</t>
  </si>
  <si>
    <t>慈云镇人民政府</t>
  </si>
  <si>
    <t>江津区石门镇李家村、金龙村宜居村庄建设工程</t>
  </si>
  <si>
    <t>石门镇人民政府</t>
  </si>
  <si>
    <t>江津区桥溪河流域生态修复工程</t>
  </si>
  <si>
    <t>区生态环境局</t>
  </si>
  <si>
    <t>江津区石蟆清源宫保护修缮工程</t>
  </si>
  <si>
    <t>石蟆镇人民政府</t>
  </si>
  <si>
    <t>江津区支坪真武（綦河）大桥</t>
  </si>
  <si>
    <t>支坪镇人民政府</t>
  </si>
  <si>
    <t>江津区保障性租赁住房配套基础设施（城市燃气管道老化更新改造）建设项目</t>
  </si>
  <si>
    <t>保障性租赁住房</t>
  </si>
  <si>
    <t>区住房城乡建委</t>
  </si>
  <si>
    <t>重庆市江津区住房保障中心</t>
  </si>
  <si>
    <t>市郊铁路跳蹬至江津线（圣泉寺至鼎山段）工程</t>
  </si>
  <si>
    <t>城市轨道交通和市域（郊）铁路</t>
  </si>
  <si>
    <t>重庆市江津区江跳线二期建设运营公司</t>
  </si>
  <si>
    <t>专项债券</t>
  </si>
  <si>
    <t>江津区统筹城乡发展基础设施建设项目（一期）</t>
  </si>
  <si>
    <t>产业园区基础设施（主要支持国家级、省级产业园区基础设施）</t>
  </si>
  <si>
    <t>双福工业园发展中心</t>
  </si>
  <si>
    <t>西部（重庆）科学城江津园区A区基础设施综合提升项目</t>
  </si>
  <si>
    <t>重庆市双福建司开发有限公司</t>
  </si>
  <si>
    <t>江津区树人街停车库工程</t>
  </si>
  <si>
    <t>城市停车场</t>
  </si>
  <si>
    <t>区教委</t>
  </si>
  <si>
    <t>重庆市江津中学校</t>
  </si>
  <si>
    <t>江津区“城市大脑”项目</t>
  </si>
  <si>
    <t>云计算、数据中心、人工智能基础设施</t>
  </si>
  <si>
    <t>江津区精神卫生中心项目</t>
  </si>
  <si>
    <t>卫生健康（含应急医疗救治设施、公共卫生设施）</t>
  </si>
  <si>
    <t>区卫生健康委</t>
  </si>
  <si>
    <t>重庆市江津区精神卫生中心</t>
  </si>
  <si>
    <t>滨江新城基础设施综合提升项目（三期）</t>
  </si>
  <si>
    <t>重庆市江津区滨江新城开发建设集团有限公司</t>
  </si>
  <si>
    <t>德感片区老旧小区改造及配套设施项目</t>
  </si>
  <si>
    <t>德感工业园发展中心</t>
  </si>
  <si>
    <t>重庆市德感工业园区建设有限公司</t>
  </si>
  <si>
    <t>白沙长江大桥棚户区改造项目</t>
  </si>
  <si>
    <t>棚户区改造（主要支持在建收尾项目，适度支持新开工项目）</t>
  </si>
  <si>
    <t>白沙工业园发展中心</t>
  </si>
  <si>
    <t>重庆白沙建设有限公司</t>
  </si>
  <si>
    <t>江津区海会苑项目</t>
  </si>
  <si>
    <t>保障性住房</t>
  </si>
  <si>
    <t>德感街道污水处理厂扩建工程</t>
  </si>
  <si>
    <t>城镇污水垃圾收集处理</t>
  </si>
  <si>
    <t>滨江新城基础设施综合提升项目（二期）</t>
  </si>
  <si>
    <t>重庆市江津区白沙赵家山片区棚户区改造项目</t>
  </si>
  <si>
    <t>重庆江津综合保税区基础设施建设项目</t>
  </si>
  <si>
    <t>综保区管委会</t>
  </si>
  <si>
    <t>重庆市江津区珞璜开发建设有限公司</t>
  </si>
  <si>
    <t>江津柑橘产业园区基础设施建设项目</t>
  </si>
  <si>
    <t>区农业农村委</t>
  </si>
  <si>
    <t>重庆渝庆农业发展有限公司</t>
  </si>
  <si>
    <t>珞璜园区基础设施建设项目</t>
  </si>
  <si>
    <t>表18</t>
  </si>
  <si>
    <t>一、2023年末地方政府债务余额</t>
  </si>
  <si>
    <t xml:space="preserve">  其中：一般债务</t>
  </si>
  <si>
    <t xml:space="preserve">       专项债务</t>
  </si>
  <si>
    <t>二、2023年地方政府债务限额</t>
  </si>
  <si>
    <t xml:space="preserve">        专项债务</t>
  </si>
  <si>
    <t>三、2024年地方政府债务发行决算数</t>
  </si>
  <si>
    <t xml:space="preserve">     新增一般债券发行额</t>
  </si>
  <si>
    <t xml:space="preserve">     再融资一般债券发行额</t>
  </si>
  <si>
    <t xml:space="preserve">     新增专项债券发行额</t>
  </si>
  <si>
    <t xml:space="preserve">     再融资专项债券发行额</t>
  </si>
  <si>
    <t>四、2024年地方政府债务还本决算数</t>
  </si>
  <si>
    <t xml:space="preserve">     一般债务还本支出</t>
  </si>
  <si>
    <t xml:space="preserve">     采用其他方式化解的一般债务本金</t>
  </si>
  <si>
    <t xml:space="preserve">     专项债务还本支出</t>
  </si>
  <si>
    <t xml:space="preserve">     采用其他方式化解的专项债务本金</t>
  </si>
  <si>
    <t>五、2024年地方政府债务付息决算数</t>
  </si>
  <si>
    <t xml:space="preserve">     一般债务付息支出</t>
  </si>
  <si>
    <t xml:space="preserve">     专项债务付息支出</t>
  </si>
  <si>
    <t>六、2024年末地方政府债务余额决算数</t>
  </si>
  <si>
    <t>七、2024年地方政府债务限额</t>
  </si>
  <si>
    <t>表19</t>
  </si>
  <si>
    <t>2024年区级“三公”经费支出决算汇总表</t>
  </si>
  <si>
    <t>项    目</t>
  </si>
  <si>
    <t>较预算数增（减）</t>
  </si>
  <si>
    <t>一、因公出国（境）费</t>
  </si>
  <si>
    <t>二、公务接待费</t>
  </si>
  <si>
    <t>三、公务用车购置及运行维护费</t>
  </si>
  <si>
    <t>（一）公务用车购置</t>
  </si>
  <si>
    <t>（二）公务用车运行维护费</t>
  </si>
  <si>
    <t>说明：区级“三公”经费有关实物量指标：因公出国（境）1个团，因公出国（境）6人，公务用车保有量510辆，国内公务接待1789个批次，国内公务接待21087人。</t>
  </si>
</sst>
</file>

<file path=xl/styles.xml><?xml version="1.0" encoding="utf-8"?>
<styleSheet xmlns="http://schemas.openxmlformats.org/spreadsheetml/2006/main">
  <numFmts count="17">
    <numFmt numFmtId="41" formatCode="_ * #,##0_ ;_ * \-#,##0_ ;_ * &quot;-&quot;_ ;_ @_ "/>
    <numFmt numFmtId="176" formatCode="#,##0.000000"/>
    <numFmt numFmtId="42" formatCode="_ &quot;￥&quot;* #,##0_ ;_ &quot;￥&quot;* \-#,##0_ ;_ &quot;￥&quot;* &quot;-&quot;_ ;_ @_ "/>
    <numFmt numFmtId="44" formatCode="_ &quot;￥&quot;* #,##0.00_ ;_ &quot;￥&quot;* \-#,##0.00_ ;_ &quot;￥&quot;* &quot;-&quot;??_ ;_ @_ "/>
    <numFmt numFmtId="177" formatCode="#,##0.00_);[Red]\(#,##0.00\)"/>
    <numFmt numFmtId="43" formatCode="_ * #,##0.00_ ;_ * \-#,##0.00_ ;_ * &quot;-&quot;??_ ;_ @_ "/>
    <numFmt numFmtId="178" formatCode="#,##0_ "/>
    <numFmt numFmtId="179" formatCode="0_ "/>
    <numFmt numFmtId="180" formatCode="0_);[Red]\(0\)"/>
    <numFmt numFmtId="181" formatCode="yyyy&quot;年&quot;m&quot;月&quot;;@"/>
    <numFmt numFmtId="182" formatCode="#,##0.0"/>
    <numFmt numFmtId="183" formatCode="_ * #,##0_ ;_ * \-#,##0_ ;_ * &quot;-&quot;??_ ;_ @_ "/>
    <numFmt numFmtId="184" formatCode="0.0_ "/>
    <numFmt numFmtId="185" formatCode="0.00_ "/>
    <numFmt numFmtId="186" formatCode="#,##0_);[Red]\(#,##0\)"/>
    <numFmt numFmtId="187" formatCode="###,##0"/>
    <numFmt numFmtId="188" formatCode="0.0_);[Red]\(0.0\)"/>
  </numFmts>
  <fonts count="79">
    <font>
      <sz val="11"/>
      <color theme="1"/>
      <name val="等线"/>
      <charset val="134"/>
    </font>
    <font>
      <sz val="12"/>
      <color indexed="8"/>
      <name val="等线"/>
      <charset val="134"/>
    </font>
    <font>
      <b/>
      <sz val="20"/>
      <name val="方正黑体_GBK"/>
      <charset val="134"/>
    </font>
    <font>
      <sz val="12"/>
      <name val="宋体"/>
      <charset val="134"/>
    </font>
    <font>
      <sz val="22"/>
      <name val="方正小标宋_GBK"/>
      <charset val="134"/>
    </font>
    <font>
      <sz val="12"/>
      <name val="方正黑体_GBK"/>
      <charset val="134"/>
    </font>
    <font>
      <b/>
      <sz val="12"/>
      <name val="宋体"/>
      <charset val="134"/>
    </font>
    <font>
      <sz val="11"/>
      <color indexed="8"/>
      <name val="宋体"/>
      <charset val="134"/>
    </font>
    <font>
      <b/>
      <sz val="11"/>
      <name val="宋体"/>
      <charset val="134"/>
    </font>
    <font>
      <b/>
      <sz val="11"/>
      <color indexed="8"/>
      <name val="宋体"/>
      <charset val="134"/>
    </font>
    <font>
      <sz val="11"/>
      <color indexed="8"/>
      <name val="等线"/>
      <charset val="134"/>
    </font>
    <font>
      <sz val="11"/>
      <name val="等线"/>
      <charset val="134"/>
    </font>
    <font>
      <sz val="20"/>
      <color indexed="8"/>
      <name val="方正黑体_GBK"/>
      <charset val="134"/>
    </font>
    <font>
      <sz val="12"/>
      <name val="方正书宋_GBK"/>
      <charset val="134"/>
    </font>
    <font>
      <b/>
      <sz val="12"/>
      <name val="方正书宋_GBK"/>
      <charset val="134"/>
    </font>
    <font>
      <sz val="12"/>
      <color indexed="8"/>
      <name val="Times New Roman"/>
      <charset val="134"/>
    </font>
    <font>
      <sz val="12"/>
      <color theme="1"/>
      <name val="Times New Roman"/>
      <charset val="134"/>
    </font>
    <font>
      <sz val="12"/>
      <name val="Times New Roman"/>
      <charset val="134"/>
    </font>
    <font>
      <sz val="10"/>
      <name val="等线"/>
      <charset val="134"/>
    </font>
    <font>
      <sz val="12"/>
      <name val="方正仿宋_GBK"/>
      <charset val="134"/>
    </font>
    <font>
      <sz val="12"/>
      <color indexed="8"/>
      <name val="方正仿宋_GBK"/>
      <charset val="134"/>
    </font>
    <font>
      <sz val="9"/>
      <name val="SimSun"/>
      <charset val="134"/>
    </font>
    <font>
      <sz val="12"/>
      <color indexed="8"/>
      <name val="方正书宋_GBK"/>
      <charset val="134"/>
    </font>
    <font>
      <b/>
      <sz val="22"/>
      <name val="方正小标宋_GBK"/>
      <charset val="134"/>
    </font>
    <font>
      <sz val="11"/>
      <color theme="1"/>
      <name val="方正黑体_GBK"/>
      <charset val="134"/>
    </font>
    <font>
      <b/>
      <sz val="11"/>
      <color indexed="8"/>
      <name val="等线"/>
      <charset val="134"/>
    </font>
    <font>
      <sz val="11"/>
      <color theme="1"/>
      <name val="等线"/>
      <charset val="134"/>
      <scheme val="minor"/>
    </font>
    <font>
      <sz val="22"/>
      <color theme="1"/>
      <name val="方正小标宋_GBK"/>
      <charset val="134"/>
    </font>
    <font>
      <sz val="16"/>
      <name val="方正仿宋_GBK"/>
      <charset val="134"/>
    </font>
    <font>
      <b/>
      <sz val="16"/>
      <name val="方正仿宋_GBK"/>
      <charset val="134"/>
    </font>
    <font>
      <sz val="12"/>
      <name val="仿宋_GB2312"/>
      <charset val="134"/>
    </font>
    <font>
      <sz val="20"/>
      <name val="方正黑体_GBK"/>
      <charset val="134"/>
    </font>
    <font>
      <sz val="22"/>
      <color indexed="8"/>
      <name val="方正小标宋_GBK"/>
      <charset val="134"/>
    </font>
    <font>
      <b/>
      <sz val="18"/>
      <color indexed="8"/>
      <name val="等线"/>
      <charset val="134"/>
    </font>
    <font>
      <sz val="12"/>
      <color rgb="FFFF0000"/>
      <name val="方正黑体_GBK"/>
      <charset val="134"/>
    </font>
    <font>
      <sz val="11"/>
      <name val="宋体"/>
      <charset val="134"/>
    </font>
    <font>
      <sz val="10"/>
      <color indexed="8"/>
      <name val="等线"/>
      <charset val="134"/>
    </font>
    <font>
      <sz val="12"/>
      <color indexed="8"/>
      <name val="宋体"/>
      <charset val="134"/>
    </font>
    <font>
      <sz val="14"/>
      <name val="方正楷体_GBK"/>
      <charset val="134"/>
    </font>
    <font>
      <b/>
      <sz val="12"/>
      <color indexed="8"/>
      <name val="宋体"/>
      <charset val="134"/>
    </font>
    <font>
      <b/>
      <sz val="12"/>
      <name val="等线"/>
      <charset val="134"/>
    </font>
    <font>
      <sz val="20"/>
      <color indexed="8"/>
      <name val="方正小标宋_GBK"/>
      <charset val="134"/>
    </font>
    <font>
      <sz val="12"/>
      <name val="等线 Light"/>
      <charset val="134"/>
    </font>
    <font>
      <sz val="11"/>
      <color theme="1"/>
      <name val="宋体"/>
      <charset val="134"/>
    </font>
    <font>
      <sz val="10"/>
      <name val="宋体"/>
      <charset val="134"/>
    </font>
    <font>
      <b/>
      <sz val="12"/>
      <color indexed="8"/>
      <name val="等线"/>
      <charset val="134"/>
    </font>
    <font>
      <sz val="12"/>
      <name val="等线"/>
      <charset val="134"/>
    </font>
    <font>
      <b/>
      <sz val="12"/>
      <name val="方正黑体_GBK"/>
      <charset val="134"/>
    </font>
    <font>
      <sz val="18"/>
      <color indexed="8"/>
      <name val="方正小标宋_GBK"/>
      <charset val="134"/>
    </font>
    <font>
      <b/>
      <sz val="12"/>
      <color indexed="8"/>
      <name val="方正书宋_GBK"/>
      <charset val="134"/>
    </font>
    <font>
      <sz val="14"/>
      <color indexed="8"/>
      <name val="方正楷体_GBK"/>
      <charset val="134"/>
    </font>
    <font>
      <sz val="11"/>
      <color indexed="8"/>
      <name val="等线"/>
      <charset val="1"/>
      <scheme val="minor"/>
    </font>
    <font>
      <sz val="12"/>
      <name val="黑体"/>
      <charset val="134"/>
    </font>
    <font>
      <sz val="18"/>
      <name val="方正黑体_GBK"/>
      <charset val="134"/>
    </font>
    <font>
      <sz val="11"/>
      <name val="方正书宋_GBK"/>
      <charset val="134"/>
    </font>
    <font>
      <sz val="24"/>
      <color theme="1"/>
      <name val="方正小标宋_GBK"/>
      <charset val="134"/>
    </font>
    <font>
      <sz val="16"/>
      <color theme="1"/>
      <name val="方正仿宋_GBK"/>
      <charset val="134"/>
    </font>
    <font>
      <sz val="11"/>
      <color theme="1"/>
      <name val="等线"/>
      <charset val="0"/>
      <scheme val="minor"/>
    </font>
    <font>
      <sz val="11"/>
      <color theme="0"/>
      <name val="等线"/>
      <charset val="0"/>
      <scheme val="minor"/>
    </font>
    <font>
      <sz val="11"/>
      <color rgb="FF006100"/>
      <name val="等线"/>
      <charset val="0"/>
      <scheme val="minor"/>
    </font>
    <font>
      <sz val="11"/>
      <color rgb="FF3F3F76"/>
      <name val="等线"/>
      <charset val="0"/>
      <scheme val="minor"/>
    </font>
    <font>
      <sz val="11"/>
      <color rgb="FF9C0006"/>
      <name val="等线"/>
      <charset val="0"/>
      <scheme val="minor"/>
    </font>
    <font>
      <u/>
      <sz val="11"/>
      <color rgb="FF800080"/>
      <name val="等线"/>
      <charset val="0"/>
      <scheme val="minor"/>
    </font>
    <font>
      <u/>
      <sz val="11"/>
      <color rgb="FF0000FF"/>
      <name val="等线"/>
      <charset val="0"/>
      <scheme val="minor"/>
    </font>
    <font>
      <sz val="11"/>
      <color rgb="FFFA7D00"/>
      <name val="等线"/>
      <charset val="0"/>
      <scheme val="minor"/>
    </font>
    <font>
      <b/>
      <sz val="18"/>
      <color theme="3"/>
      <name val="等线"/>
      <charset val="134"/>
      <scheme val="minor"/>
    </font>
    <font>
      <b/>
      <sz val="11"/>
      <color rgb="FFFA7D00"/>
      <name val="等线"/>
      <charset val="0"/>
      <scheme val="minor"/>
    </font>
    <font>
      <b/>
      <sz val="11"/>
      <color theme="3"/>
      <name val="等线"/>
      <charset val="134"/>
      <scheme val="minor"/>
    </font>
    <font>
      <sz val="11"/>
      <color rgb="FFFF0000"/>
      <name val="等线"/>
      <charset val="0"/>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FFFFFF"/>
      <name val="等线"/>
      <charset val="0"/>
      <scheme val="minor"/>
    </font>
    <font>
      <b/>
      <sz val="11"/>
      <color rgb="FF3F3F3F"/>
      <name val="等线"/>
      <charset val="0"/>
      <scheme val="minor"/>
    </font>
    <font>
      <sz val="11"/>
      <color rgb="FF9C6500"/>
      <name val="等线"/>
      <charset val="0"/>
      <scheme val="minor"/>
    </font>
    <font>
      <b/>
      <sz val="11"/>
      <color theme="1"/>
      <name val="等线"/>
      <charset val="0"/>
      <scheme val="minor"/>
    </font>
    <font>
      <sz val="10"/>
      <name val="Arial"/>
      <charset val="134"/>
    </font>
    <font>
      <sz val="24"/>
      <color theme="1"/>
      <name val="Times New Roman"/>
      <charset val="134"/>
    </font>
    <font>
      <sz val="18"/>
      <color theme="1"/>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theme="7"/>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rgb="FFFFEB9C"/>
        <bgColor indexed="64"/>
      </patternFill>
    </fill>
    <fill>
      <patternFill patternType="solid">
        <fgColor theme="5" tint="0.799981688894314"/>
        <bgColor indexed="64"/>
      </patternFill>
    </fill>
    <fill>
      <patternFill patternType="solid">
        <fgColor theme="6"/>
        <bgColor indexed="64"/>
      </patternFill>
    </fill>
    <fill>
      <patternFill patternType="solid">
        <fgColor theme="9" tint="0.599993896298105"/>
        <bgColor indexed="64"/>
      </patternFill>
    </fill>
  </fills>
  <borders count="2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style="thin">
        <color auto="1"/>
      </right>
      <top/>
      <bottom/>
      <diagonal/>
    </border>
    <border>
      <left style="thin">
        <color auto="1"/>
      </left>
      <right style="thin">
        <color auto="1"/>
      </right>
      <top/>
      <bottom/>
      <diagonal/>
    </border>
    <border>
      <left/>
      <right style="thin">
        <color auto="1"/>
      </right>
      <top/>
      <bottom style="medium">
        <color auto="1"/>
      </bottom>
      <diagonal/>
    </border>
    <border>
      <left style="thin">
        <color auto="1"/>
      </left>
      <right style="thin">
        <color auto="1"/>
      </right>
      <top/>
      <bottom style="medium">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style="thin">
        <color indexed="8"/>
      </right>
      <top/>
      <bottom style="thin">
        <color indexed="8"/>
      </bottom>
      <diagonal/>
    </border>
    <border>
      <left/>
      <right/>
      <top/>
      <bottom style="thin">
        <color indexed="8"/>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93">
    <xf numFmtId="0" fontId="0" fillId="0" borderId="0">
      <alignment vertical="center"/>
    </xf>
    <xf numFmtId="42" fontId="26" fillId="0" borderId="0" applyFont="0" applyFill="0" applyBorder="0" applyAlignment="0" applyProtection="0">
      <alignment vertical="center"/>
    </xf>
    <xf numFmtId="0" fontId="57" fillId="2" borderId="0" applyNumberFormat="0" applyBorder="0" applyAlignment="0" applyProtection="0">
      <alignment vertical="center"/>
    </xf>
    <xf numFmtId="0" fontId="60" fillId="6" borderId="16" applyNumberFormat="0" applyAlignment="0" applyProtection="0">
      <alignment vertical="center"/>
    </xf>
    <xf numFmtId="44" fontId="26" fillId="0" borderId="0" applyFont="0" applyFill="0" applyBorder="0" applyAlignment="0" applyProtection="0">
      <alignment vertical="center"/>
    </xf>
    <xf numFmtId="0" fontId="7" fillId="0" borderId="0">
      <alignment vertical="center"/>
    </xf>
    <xf numFmtId="41" fontId="26" fillId="0" borderId="0" applyFont="0" applyFill="0" applyBorder="0" applyAlignment="0" applyProtection="0">
      <alignment vertical="center"/>
    </xf>
    <xf numFmtId="0" fontId="57" fillId="8" borderId="0" applyNumberFormat="0" applyBorder="0" applyAlignment="0" applyProtection="0">
      <alignment vertical="center"/>
    </xf>
    <xf numFmtId="0" fontId="61" fillId="9" borderId="0" applyNumberFormat="0" applyBorder="0" applyAlignment="0" applyProtection="0">
      <alignment vertical="center"/>
    </xf>
    <xf numFmtId="43" fontId="10" fillId="0" borderId="0" applyFont="0" applyFill="0" applyBorder="0" applyAlignment="0" applyProtection="0">
      <alignment vertical="center"/>
    </xf>
    <xf numFmtId="0" fontId="58" fillId="10" borderId="0" applyNumberFormat="0" applyBorder="0" applyAlignment="0" applyProtection="0">
      <alignment vertical="center"/>
    </xf>
    <xf numFmtId="0" fontId="63" fillId="0" borderId="0" applyNumberFormat="0" applyFill="0" applyBorder="0" applyAlignment="0" applyProtection="0">
      <alignment vertical="center"/>
    </xf>
    <xf numFmtId="9" fontId="26" fillId="0" borderId="0" applyFont="0" applyFill="0" applyBorder="0" applyAlignment="0" applyProtection="0">
      <alignment vertical="center"/>
    </xf>
    <xf numFmtId="0" fontId="3" fillId="0" borderId="0">
      <alignment vertical="center"/>
    </xf>
    <xf numFmtId="0" fontId="62" fillId="0" borderId="0" applyNumberFormat="0" applyFill="0" applyBorder="0" applyAlignment="0" applyProtection="0">
      <alignment vertical="center"/>
    </xf>
    <xf numFmtId="40" fontId="7" fillId="0" borderId="0" applyFont="0" applyFill="0" applyBorder="0" applyAlignment="0" applyProtection="0">
      <alignment vertical="center"/>
    </xf>
    <xf numFmtId="9" fontId="10" fillId="0" borderId="0" applyFont="0" applyFill="0" applyBorder="0" applyAlignment="0" applyProtection="0">
      <alignment vertical="center"/>
    </xf>
    <xf numFmtId="0" fontId="26" fillId="17" borderId="18" applyNumberFormat="0" applyFont="0" applyAlignment="0" applyProtection="0">
      <alignment vertical="center"/>
    </xf>
    <xf numFmtId="0" fontId="0" fillId="0" borderId="0">
      <alignment vertical="center"/>
    </xf>
    <xf numFmtId="0" fontId="58" fillId="12" borderId="0" applyNumberFormat="0" applyBorder="0" applyAlignment="0" applyProtection="0">
      <alignment vertical="center"/>
    </xf>
    <xf numFmtId="0" fontId="67"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0" fillId="0" borderId="0">
      <alignment vertical="center"/>
    </xf>
    <xf numFmtId="0" fontId="69" fillId="0" borderId="0" applyNumberFormat="0" applyFill="0" applyBorder="0" applyAlignment="0" applyProtection="0">
      <alignment vertical="center"/>
    </xf>
    <xf numFmtId="9" fontId="10" fillId="0" borderId="0" applyFont="0" applyFill="0" applyBorder="0" applyAlignment="0" applyProtection="0">
      <alignment vertical="center"/>
    </xf>
    <xf numFmtId="0" fontId="70" fillId="0" borderId="19" applyNumberFormat="0" applyFill="0" applyAlignment="0" applyProtection="0">
      <alignment vertical="center"/>
    </xf>
    <xf numFmtId="0" fontId="71" fillId="0" borderId="19" applyNumberFormat="0" applyFill="0" applyAlignment="0" applyProtection="0">
      <alignment vertical="center"/>
    </xf>
    <xf numFmtId="0" fontId="0" fillId="0" borderId="0">
      <alignment vertical="center"/>
    </xf>
    <xf numFmtId="0" fontId="58" fillId="5" borderId="0" applyNumberFormat="0" applyBorder="0" applyAlignment="0" applyProtection="0">
      <alignment vertical="center"/>
    </xf>
    <xf numFmtId="0" fontId="67" fillId="0" borderId="21" applyNumberFormat="0" applyFill="0" applyAlignment="0" applyProtection="0">
      <alignment vertical="center"/>
    </xf>
    <xf numFmtId="0" fontId="58" fillId="19" borderId="0" applyNumberFormat="0" applyBorder="0" applyAlignment="0" applyProtection="0">
      <alignment vertical="center"/>
    </xf>
    <xf numFmtId="0" fontId="73" fillId="22" borderId="22" applyNumberFormat="0" applyAlignment="0" applyProtection="0">
      <alignment vertical="center"/>
    </xf>
    <xf numFmtId="0" fontId="66" fillId="22" borderId="16" applyNumberFormat="0" applyAlignment="0" applyProtection="0">
      <alignment vertical="center"/>
    </xf>
    <xf numFmtId="0" fontId="72" fillId="27" borderId="20" applyNumberFormat="0" applyAlignment="0" applyProtection="0">
      <alignment vertical="center"/>
    </xf>
    <xf numFmtId="0" fontId="57" fillId="18" borderId="0" applyNumberFormat="0" applyBorder="0" applyAlignment="0" applyProtection="0">
      <alignment vertical="center"/>
    </xf>
    <xf numFmtId="0" fontId="58" fillId="28" borderId="0" applyNumberFormat="0" applyBorder="0" applyAlignment="0" applyProtection="0">
      <alignment vertical="center"/>
    </xf>
    <xf numFmtId="0" fontId="64" fillId="0" borderId="17" applyNumberFormat="0" applyFill="0" applyAlignment="0" applyProtection="0">
      <alignment vertical="center"/>
    </xf>
    <xf numFmtId="0" fontId="75" fillId="0" borderId="23" applyNumberFormat="0" applyFill="0" applyAlignment="0" applyProtection="0">
      <alignment vertical="center"/>
    </xf>
    <xf numFmtId="0" fontId="59" fillId="4" borderId="0" applyNumberFormat="0" applyBorder="0" applyAlignment="0" applyProtection="0">
      <alignment vertical="center"/>
    </xf>
    <xf numFmtId="0" fontId="74" fillId="29" borderId="0" applyNumberFormat="0" applyBorder="0" applyAlignment="0" applyProtection="0">
      <alignment vertical="center"/>
    </xf>
    <xf numFmtId="0" fontId="57" fillId="14" borderId="0" applyNumberFormat="0" applyBorder="0" applyAlignment="0" applyProtection="0">
      <alignment vertical="center"/>
    </xf>
    <xf numFmtId="0" fontId="58" fillId="26" borderId="0" applyNumberFormat="0" applyBorder="0" applyAlignment="0" applyProtection="0">
      <alignment vertical="center"/>
    </xf>
    <xf numFmtId="0" fontId="57" fillId="11" borderId="0" applyNumberFormat="0" applyBorder="0" applyAlignment="0" applyProtection="0">
      <alignment vertical="center"/>
    </xf>
    <xf numFmtId="0" fontId="57" fillId="21" borderId="0" applyNumberFormat="0" applyBorder="0" applyAlignment="0" applyProtection="0">
      <alignment vertical="center"/>
    </xf>
    <xf numFmtId="0" fontId="0" fillId="0" borderId="0">
      <alignment vertical="center"/>
    </xf>
    <xf numFmtId="0" fontId="57" fillId="30" borderId="0" applyNumberFormat="0" applyBorder="0" applyAlignment="0" applyProtection="0">
      <alignment vertical="center"/>
    </xf>
    <xf numFmtId="0" fontId="57" fillId="25" borderId="0" applyNumberFormat="0" applyBorder="0" applyAlignment="0" applyProtection="0">
      <alignment vertical="center"/>
    </xf>
    <xf numFmtId="0" fontId="58" fillId="31" borderId="0" applyNumberFormat="0" applyBorder="0" applyAlignment="0" applyProtection="0">
      <alignment vertical="center"/>
    </xf>
    <xf numFmtId="0" fontId="3" fillId="0" borderId="0"/>
    <xf numFmtId="0" fontId="58" fillId="3" borderId="0" applyNumberFormat="0" applyBorder="0" applyAlignment="0" applyProtection="0">
      <alignment vertical="center"/>
    </xf>
    <xf numFmtId="0" fontId="57" fillId="20" borderId="0" applyNumberFormat="0" applyBorder="0" applyAlignment="0" applyProtection="0">
      <alignment vertical="center"/>
    </xf>
    <xf numFmtId="0" fontId="57" fillId="13" borderId="0" applyNumberFormat="0" applyBorder="0" applyAlignment="0" applyProtection="0">
      <alignment vertical="center"/>
    </xf>
    <xf numFmtId="0" fontId="58" fillId="16" borderId="0" applyNumberFormat="0" applyBorder="0" applyAlignment="0" applyProtection="0">
      <alignment vertical="center"/>
    </xf>
    <xf numFmtId="0" fontId="35" fillId="0" borderId="0">
      <alignment vertical="center"/>
    </xf>
    <xf numFmtId="0" fontId="57" fillId="7" borderId="0" applyNumberFormat="0" applyBorder="0" applyAlignment="0" applyProtection="0">
      <alignment vertical="center"/>
    </xf>
    <xf numFmtId="0" fontId="58" fillId="15" borderId="0" applyNumberFormat="0" applyBorder="0" applyAlignment="0" applyProtection="0">
      <alignment vertical="center"/>
    </xf>
    <xf numFmtId="0" fontId="58" fillId="24" borderId="0" applyNumberFormat="0" applyBorder="0" applyAlignment="0" applyProtection="0">
      <alignment vertical="center"/>
    </xf>
    <xf numFmtId="0" fontId="3" fillId="0" borderId="0"/>
    <xf numFmtId="0" fontId="3" fillId="0" borderId="0">
      <alignment vertical="center"/>
    </xf>
    <xf numFmtId="0" fontId="57" fillId="32" borderId="0" applyNumberFormat="0" applyBorder="0" applyAlignment="0" applyProtection="0">
      <alignment vertical="center"/>
    </xf>
    <xf numFmtId="0" fontId="0" fillId="0" borderId="0">
      <alignment vertical="center"/>
    </xf>
    <xf numFmtId="0" fontId="58"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6" fillId="0" borderId="0"/>
    <xf numFmtId="0" fontId="0" fillId="0" borderId="0"/>
    <xf numFmtId="0" fontId="3" fillId="0" borderId="0">
      <alignment vertical="center"/>
    </xf>
    <xf numFmtId="0" fontId="0" fillId="0" borderId="0">
      <alignment vertical="center"/>
    </xf>
    <xf numFmtId="0" fontId="0" fillId="0" borderId="0">
      <alignment vertical="center"/>
    </xf>
    <xf numFmtId="0" fontId="3" fillId="0" borderId="0"/>
    <xf numFmtId="0" fontId="0" fillId="0" borderId="0">
      <alignment vertical="center"/>
    </xf>
    <xf numFmtId="0" fontId="0" fillId="0" borderId="0">
      <alignment vertical="center"/>
    </xf>
    <xf numFmtId="0" fontId="0" fillId="0" borderId="0"/>
    <xf numFmtId="0" fontId="3"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76" fillId="0" borderId="0"/>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177" fontId="7"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1" fontId="10" fillId="0" borderId="0" applyFont="0" applyFill="0" applyBorder="0" applyAlignment="0" applyProtection="0">
      <alignment vertical="center"/>
    </xf>
    <xf numFmtId="43" fontId="26" fillId="0" borderId="0" applyFont="0" applyFill="0" applyBorder="0" applyAlignment="0" applyProtection="0">
      <alignment vertical="center"/>
    </xf>
    <xf numFmtId="0" fontId="3" fillId="0" borderId="0"/>
  </cellStyleXfs>
  <cellXfs count="336">
    <xf numFmtId="0" fontId="0" fillId="0" borderId="0" xfId="0">
      <alignment vertical="center"/>
    </xf>
    <xf numFmtId="0" fontId="1" fillId="0" borderId="0" xfId="0" applyFont="1" applyAlignment="1">
      <alignment vertical="center"/>
    </xf>
    <xf numFmtId="0" fontId="1" fillId="0" borderId="0" xfId="0" applyFont="1">
      <alignment vertical="center"/>
    </xf>
    <xf numFmtId="0" fontId="2" fillId="0" borderId="0" xfId="59" applyFont="1" applyAlignment="1"/>
    <xf numFmtId="0" fontId="3" fillId="0" borderId="0" xfId="59" applyAlignment="1"/>
    <xf numFmtId="0" fontId="4" fillId="0" borderId="0" xfId="59" applyFont="1" applyAlignment="1">
      <alignment horizontal="center"/>
    </xf>
    <xf numFmtId="0" fontId="3" fillId="0" borderId="0" xfId="59" applyFont="1" applyAlignment="1">
      <alignment vertical="center"/>
    </xf>
    <xf numFmtId="0" fontId="3" fillId="0" borderId="0" xfId="59" applyFont="1" applyAlignment="1">
      <alignment horizontal="right" vertical="center"/>
    </xf>
    <xf numFmtId="0" fontId="5" fillId="0" borderId="1" xfId="59" applyFont="1" applyBorder="1" applyAlignment="1">
      <alignment horizontal="center" vertical="center"/>
    </xf>
    <xf numFmtId="0" fontId="6" fillId="0" borderId="1" xfId="59" applyFont="1" applyBorder="1" applyAlignment="1">
      <alignment horizontal="center" vertical="center"/>
    </xf>
    <xf numFmtId="178" fontId="6" fillId="0" borderId="1" xfId="59" applyNumberFormat="1" applyFont="1" applyBorder="1" applyAlignment="1">
      <alignment horizontal="right" vertical="center" wrapText="1"/>
    </xf>
    <xf numFmtId="179" fontId="6" fillId="0" borderId="1" xfId="59" applyNumberFormat="1" applyFont="1" applyBorder="1" applyAlignment="1">
      <alignment horizontal="right" vertical="center" wrapText="1"/>
    </xf>
    <xf numFmtId="0" fontId="3" fillId="0" borderId="1" xfId="59" applyFont="1" applyBorder="1" applyAlignment="1">
      <alignment horizontal="justify" vertical="center"/>
    </xf>
    <xf numFmtId="178" fontId="7" fillId="0" borderId="1" xfId="0" applyNumberFormat="1" applyFont="1" applyFill="1" applyBorder="1" applyAlignment="1">
      <alignment horizontal="right" vertical="center"/>
    </xf>
    <xf numFmtId="178" fontId="3" fillId="0" borderId="1" xfId="59" applyNumberFormat="1" applyFont="1" applyBorder="1" applyAlignment="1">
      <alignment horizontal="right" vertical="center" wrapText="1"/>
    </xf>
    <xf numFmtId="179" fontId="3" fillId="0" borderId="1" xfId="59" applyNumberFormat="1" applyFont="1" applyBorder="1" applyAlignment="1">
      <alignment horizontal="right" vertical="center" wrapText="1"/>
    </xf>
    <xf numFmtId="178" fontId="3" fillId="0" borderId="1" xfId="59" applyNumberFormat="1" applyFont="1" applyFill="1" applyBorder="1" applyAlignment="1">
      <alignment horizontal="right" vertical="center" wrapText="1"/>
    </xf>
    <xf numFmtId="0" fontId="3" fillId="0" borderId="2" xfId="59" applyFont="1" applyBorder="1" applyAlignment="1">
      <alignment horizontal="left" vertical="center" wrapText="1"/>
    </xf>
    <xf numFmtId="0" fontId="8" fillId="0" borderId="3" xfId="0" applyFont="1" applyFill="1" applyBorder="1" applyAlignment="1">
      <alignment horizontal="left" vertical="center" wrapText="1"/>
    </xf>
    <xf numFmtId="0" fontId="8" fillId="0" borderId="4" xfId="0" applyFont="1" applyFill="1" applyBorder="1" applyAlignment="1">
      <alignment horizontal="left" vertical="center" wrapText="1"/>
    </xf>
    <xf numFmtId="178" fontId="7" fillId="0" borderId="4" xfId="0" applyNumberFormat="1" applyFont="1" applyFill="1" applyBorder="1" applyAlignment="1">
      <alignment horizontal="right" vertical="center"/>
    </xf>
    <xf numFmtId="178" fontId="9" fillId="0" borderId="4" xfId="0" applyNumberFormat="1" applyFont="1" applyFill="1" applyBorder="1" applyAlignment="1">
      <alignment horizontal="right" vertical="center"/>
    </xf>
    <xf numFmtId="0" fontId="8" fillId="0" borderId="5" xfId="0" applyFont="1" applyFill="1" applyBorder="1" applyAlignment="1">
      <alignment horizontal="left" vertical="center" wrapText="1"/>
    </xf>
    <xf numFmtId="178" fontId="7" fillId="0" borderId="6" xfId="0" applyNumberFormat="1" applyFont="1" applyFill="1" applyBorder="1" applyAlignment="1">
      <alignment horizontal="right" vertical="center"/>
    </xf>
    <xf numFmtId="0" fontId="10" fillId="0" borderId="0" xfId="79" applyFill="1">
      <alignment vertical="center"/>
    </xf>
    <xf numFmtId="0" fontId="11" fillId="0" borderId="0" xfId="79" applyFont="1" applyFill="1">
      <alignment vertical="center"/>
    </xf>
    <xf numFmtId="0" fontId="12" fillId="0" borderId="0" xfId="79" applyFont="1" applyFill="1" applyBorder="1" applyAlignment="1">
      <alignment horizontal="left" vertical="center"/>
    </xf>
    <xf numFmtId="0" fontId="4" fillId="0" borderId="0" xfId="79" applyFont="1" applyFill="1" applyBorder="1" applyAlignment="1">
      <alignment horizontal="center" vertical="center" wrapText="1"/>
    </xf>
    <xf numFmtId="0" fontId="0" fillId="0" borderId="0" xfId="0" applyFill="1">
      <alignment vertical="center"/>
    </xf>
    <xf numFmtId="0" fontId="13" fillId="0" borderId="7" xfId="63" applyFont="1" applyFill="1" applyBorder="1" applyAlignment="1">
      <alignment horizontal="right"/>
    </xf>
    <xf numFmtId="0" fontId="5" fillId="0" borderId="1" xfId="79" applyFont="1" applyFill="1" applyBorder="1" applyAlignment="1">
      <alignment horizontal="center" vertical="center" wrapText="1"/>
    </xf>
    <xf numFmtId="0" fontId="14" fillId="0" borderId="1" xfId="79" applyFont="1" applyFill="1" applyBorder="1" applyAlignment="1">
      <alignment horizontal="left" vertical="center" wrapText="1"/>
    </xf>
    <xf numFmtId="178" fontId="15" fillId="0" borderId="1" xfId="79" applyNumberFormat="1" applyFont="1" applyFill="1" applyBorder="1" applyAlignment="1" applyProtection="1">
      <alignment horizontal="right" vertical="center"/>
    </xf>
    <xf numFmtId="0" fontId="13" fillId="0" borderId="1" xfId="79" applyFont="1" applyFill="1" applyBorder="1" applyAlignment="1">
      <alignment horizontal="left" vertical="center" wrapText="1"/>
    </xf>
    <xf numFmtId="178" fontId="16" fillId="0" borderId="1" xfId="0" applyNumberFormat="1" applyFont="1" applyFill="1" applyBorder="1" applyAlignment="1">
      <alignment vertical="center"/>
    </xf>
    <xf numFmtId="0" fontId="13" fillId="0" borderId="1" xfId="79" applyFont="1" applyBorder="1" applyAlignment="1">
      <alignment horizontal="left" vertical="center" wrapText="1"/>
    </xf>
    <xf numFmtId="178" fontId="17" fillId="0" borderId="1" xfId="79" applyNumberFormat="1" applyFont="1" applyFill="1" applyBorder="1" applyAlignment="1" applyProtection="1">
      <alignment horizontal="right" vertical="center"/>
    </xf>
    <xf numFmtId="178" fontId="15" fillId="0" borderId="1" xfId="0" applyNumberFormat="1" applyFont="1" applyFill="1" applyBorder="1" applyAlignment="1">
      <alignment vertical="center"/>
    </xf>
    <xf numFmtId="0" fontId="10" fillId="0" borderId="0" xfId="79">
      <alignment vertical="center"/>
    </xf>
    <xf numFmtId="0" fontId="10" fillId="0" borderId="0" xfId="79" applyFill="1" applyAlignment="1">
      <alignment horizontal="center" vertical="center"/>
    </xf>
    <xf numFmtId="0" fontId="10" fillId="0" borderId="0" xfId="79" applyAlignment="1">
      <alignment horizontal="center" vertical="center"/>
    </xf>
    <xf numFmtId="0" fontId="10" fillId="0" borderId="0" xfId="79" applyFill="1" applyAlignment="1">
      <alignment horizontal="center" vertical="center" wrapText="1"/>
    </xf>
    <xf numFmtId="0" fontId="12" fillId="0" borderId="0" xfId="79" applyFont="1" applyBorder="1" applyAlignment="1">
      <alignment horizontal="left" vertical="center"/>
    </xf>
    <xf numFmtId="0" fontId="4" fillId="0" borderId="0" xfId="79" applyFont="1" applyBorder="1" applyAlignment="1">
      <alignment horizontal="center" vertical="center" wrapText="1"/>
    </xf>
    <xf numFmtId="0" fontId="18" fillId="0" borderId="0" xfId="79" applyFont="1" applyFill="1" applyBorder="1" applyAlignment="1">
      <alignment horizontal="center" vertical="center" wrapText="1"/>
    </xf>
    <xf numFmtId="0" fontId="18" fillId="0" borderId="0" xfId="79" applyFont="1" applyFill="1" applyBorder="1" applyAlignment="1">
      <alignment vertical="center" wrapText="1"/>
    </xf>
    <xf numFmtId="0" fontId="3" fillId="0" borderId="7" xfId="63" applyFont="1" applyFill="1" applyBorder="1" applyAlignment="1">
      <alignment horizontal="right"/>
    </xf>
    <xf numFmtId="0" fontId="6" fillId="0" borderId="8" xfId="79" applyFont="1" applyFill="1" applyBorder="1" applyAlignment="1">
      <alignment horizontal="center" vertical="center" wrapText="1"/>
    </xf>
    <xf numFmtId="0" fontId="6" fillId="0" borderId="9" xfId="79" applyFont="1" applyFill="1" applyBorder="1" applyAlignment="1">
      <alignment horizontal="center" vertical="center" wrapText="1"/>
    </xf>
    <xf numFmtId="0" fontId="6" fillId="0" borderId="10" xfId="79" applyFont="1" applyFill="1" applyBorder="1" applyAlignment="1">
      <alignment horizontal="center" vertical="center" wrapText="1"/>
    </xf>
    <xf numFmtId="180" fontId="17" fillId="0" borderId="1" xfId="79" applyNumberFormat="1" applyFont="1" applyFill="1" applyBorder="1" applyAlignment="1">
      <alignment horizontal="center" vertical="center" wrapText="1"/>
    </xf>
    <xf numFmtId="0" fontId="19" fillId="0" borderId="1" xfId="79" applyFont="1" applyFill="1" applyBorder="1" applyAlignment="1">
      <alignment horizontal="center" vertical="center" wrapText="1"/>
    </xf>
    <xf numFmtId="0" fontId="20" fillId="0" borderId="1" xfId="79" applyFont="1" applyFill="1" applyBorder="1" applyAlignment="1">
      <alignment horizontal="center" vertical="center" wrapText="1"/>
    </xf>
    <xf numFmtId="0" fontId="20" fillId="0" borderId="1" xfId="0" applyFont="1" applyFill="1" applyBorder="1" applyAlignment="1">
      <alignment horizontal="left" vertical="center" wrapText="1"/>
    </xf>
    <xf numFmtId="176" fontId="19" fillId="0" borderId="1" xfId="79" applyNumberFormat="1" applyFont="1" applyFill="1" applyBorder="1" applyAlignment="1">
      <alignment horizontal="center" vertical="center" wrapText="1"/>
    </xf>
    <xf numFmtId="0" fontId="20" fillId="0" borderId="1" xfId="0" applyFont="1" applyFill="1" applyBorder="1" applyAlignment="1">
      <alignment horizontal="center" vertical="center"/>
    </xf>
    <xf numFmtId="181" fontId="20" fillId="0" borderId="1" xfId="0" applyNumberFormat="1" applyFont="1" applyFill="1" applyBorder="1" applyAlignment="1">
      <alignment horizontal="center" vertical="center"/>
    </xf>
    <xf numFmtId="0" fontId="21" fillId="0" borderId="0" xfId="79" applyFont="1" applyBorder="1" applyAlignment="1">
      <alignment vertical="center" wrapText="1"/>
    </xf>
    <xf numFmtId="0" fontId="5" fillId="0" borderId="1" xfId="79" applyFont="1" applyBorder="1" applyAlignment="1">
      <alignment horizontal="center" vertical="center" wrapText="1"/>
    </xf>
    <xf numFmtId="0" fontId="22" fillId="0" borderId="1" xfId="0" applyFont="1" applyFill="1" applyBorder="1" applyAlignment="1">
      <alignment horizontal="center" vertical="center"/>
    </xf>
    <xf numFmtId="178" fontId="17" fillId="0" borderId="1" xfId="0" applyNumberFormat="1" applyFont="1" applyFill="1" applyBorder="1" applyAlignment="1">
      <alignment vertical="center" wrapText="1"/>
    </xf>
    <xf numFmtId="0" fontId="0" fillId="0" borderId="0" xfId="68" applyAlignment="1">
      <alignment vertical="center"/>
    </xf>
    <xf numFmtId="0" fontId="0" fillId="0" borderId="0" xfId="68"/>
    <xf numFmtId="0" fontId="0" fillId="0" borderId="0" xfId="68" applyAlignment="1">
      <alignment horizontal="center"/>
    </xf>
    <xf numFmtId="0" fontId="23" fillId="0" borderId="0" xfId="79" applyFont="1" applyBorder="1" applyAlignment="1">
      <alignment horizontal="left" vertical="center" wrapText="1"/>
    </xf>
    <xf numFmtId="0" fontId="0" fillId="0" borderId="0" xfId="68" applyAlignment="1"/>
    <xf numFmtId="0" fontId="0" fillId="0" borderId="0" xfId="68" applyBorder="1" applyAlignment="1">
      <alignment horizontal="right" vertical="center" wrapText="1"/>
    </xf>
    <xf numFmtId="0" fontId="24" fillId="0" borderId="1" xfId="68" applyFont="1" applyBorder="1" applyAlignment="1">
      <alignment horizontal="center" vertical="center"/>
    </xf>
    <xf numFmtId="0" fontId="24" fillId="0" borderId="1" xfId="68" applyFont="1" applyBorder="1" applyAlignment="1">
      <alignment horizontal="center" vertical="center" wrapText="1"/>
    </xf>
    <xf numFmtId="0" fontId="0" fillId="0" borderId="0" xfId="68" applyFill="1" applyBorder="1" applyAlignment="1">
      <alignment horizontal="center" vertical="center"/>
    </xf>
    <xf numFmtId="0" fontId="0" fillId="0" borderId="1" xfId="68" applyBorder="1" applyAlignment="1">
      <alignment vertical="center"/>
    </xf>
    <xf numFmtId="179" fontId="0" fillId="0" borderId="1" xfId="68" applyNumberFormat="1" applyBorder="1" applyAlignment="1">
      <alignment vertical="center"/>
    </xf>
    <xf numFmtId="9" fontId="0" fillId="0" borderId="1" xfId="68" applyNumberFormat="1" applyBorder="1" applyAlignment="1">
      <alignment vertical="center"/>
    </xf>
    <xf numFmtId="179" fontId="0" fillId="0" borderId="0" xfId="68" applyNumberFormat="1" applyBorder="1" applyAlignment="1">
      <alignment vertical="center"/>
    </xf>
    <xf numFmtId="0" fontId="0" fillId="0" borderId="1" xfId="68" applyBorder="1" applyAlignment="1">
      <alignment vertical="center" shrinkToFit="1"/>
    </xf>
    <xf numFmtId="0" fontId="0" fillId="0" borderId="1" xfId="68" applyBorder="1" applyAlignment="1">
      <alignment horizontal="left" vertical="center"/>
    </xf>
    <xf numFmtId="0" fontId="0" fillId="0" borderId="0" xfId="68" applyFill="1" applyAlignment="1">
      <alignment vertical="center"/>
    </xf>
    <xf numFmtId="0" fontId="0" fillId="0" borderId="0" xfId="68" applyFill="1" applyAlignment="1">
      <alignment horizontal="center" vertical="center"/>
    </xf>
    <xf numFmtId="0" fontId="0" fillId="0" borderId="0" xfId="68" applyAlignment="1">
      <alignment horizontal="center" vertical="center"/>
    </xf>
    <xf numFmtId="0" fontId="0" fillId="0" borderId="1" xfId="68" applyBorder="1" applyAlignment="1">
      <alignment horizontal="center" vertical="center"/>
    </xf>
    <xf numFmtId="0" fontId="0" fillId="0" borderId="1" xfId="68" applyFill="1" applyBorder="1" applyAlignment="1">
      <alignment horizontal="center" vertical="center" wrapText="1"/>
    </xf>
    <xf numFmtId="0" fontId="0" fillId="0" borderId="1" xfId="68" applyBorder="1" applyAlignment="1">
      <alignment horizontal="center" vertical="center" wrapText="1"/>
    </xf>
    <xf numFmtId="0" fontId="25" fillId="0" borderId="1" xfId="68" applyFont="1" applyBorder="1" applyAlignment="1">
      <alignment vertical="center"/>
    </xf>
    <xf numFmtId="179" fontId="25" fillId="0" borderId="1" xfId="68" applyNumberFormat="1" applyFont="1" applyBorder="1" applyAlignment="1">
      <alignment vertical="center"/>
    </xf>
    <xf numFmtId="9" fontId="25" fillId="0" borderId="1" xfId="68" applyNumberFormat="1" applyFont="1" applyFill="1" applyBorder="1" applyAlignment="1">
      <alignment vertical="center"/>
    </xf>
    <xf numFmtId="9" fontId="25" fillId="0" borderId="1" xfId="68" applyNumberFormat="1" applyFont="1" applyBorder="1" applyAlignment="1">
      <alignment vertical="center"/>
    </xf>
    <xf numFmtId="179" fontId="25" fillId="0" borderId="0" xfId="68" applyNumberFormat="1" applyFont="1" applyBorder="1" applyAlignment="1">
      <alignment vertical="center"/>
    </xf>
    <xf numFmtId="9" fontId="0" fillId="0" borderId="1" xfId="68" applyNumberFormat="1" applyFill="1" applyBorder="1" applyAlignment="1">
      <alignment vertical="center"/>
    </xf>
    <xf numFmtId="0" fontId="25" fillId="0" borderId="1" xfId="68" applyFont="1" applyBorder="1" applyAlignment="1">
      <alignment horizontal="left" vertical="center"/>
    </xf>
    <xf numFmtId="179" fontId="25" fillId="0" borderId="3" xfId="68" applyNumberFormat="1" applyFont="1" applyBorder="1" applyAlignment="1">
      <alignment vertical="center"/>
    </xf>
    <xf numFmtId="0" fontId="0" fillId="0" borderId="1" xfId="68" applyFont="1" applyBorder="1" applyAlignment="1">
      <alignment horizontal="left" vertical="center"/>
    </xf>
    <xf numFmtId="179" fontId="0" fillId="0" borderId="11" xfId="68" applyNumberFormat="1" applyBorder="1" applyAlignment="1">
      <alignment vertical="center"/>
    </xf>
    <xf numFmtId="0" fontId="0" fillId="0" borderId="1" xfId="68" applyFill="1" applyBorder="1" applyAlignment="1">
      <alignment horizontal="center" vertical="center"/>
    </xf>
    <xf numFmtId="0" fontId="25" fillId="0" borderId="1" xfId="68" applyFont="1" applyBorder="1" applyAlignment="1">
      <alignment vertical="center" shrinkToFit="1"/>
    </xf>
    <xf numFmtId="179" fontId="25" fillId="0" borderId="1" xfId="68" applyNumberFormat="1" applyFont="1" applyFill="1" applyBorder="1" applyAlignment="1">
      <alignment vertical="center"/>
    </xf>
    <xf numFmtId="179" fontId="25" fillId="0" borderId="3" xfId="68" applyNumberFormat="1" applyFont="1" applyFill="1" applyBorder="1" applyAlignment="1">
      <alignment vertical="center"/>
    </xf>
    <xf numFmtId="0" fontId="0" fillId="0" borderId="1" xfId="68" applyBorder="1" applyAlignment="1">
      <alignment horizontal="left" vertical="center" shrinkToFit="1"/>
    </xf>
    <xf numFmtId="179" fontId="0" fillId="0" borderId="1" xfId="68" applyNumberFormat="1" applyFill="1" applyBorder="1" applyAlignment="1">
      <alignment vertical="center"/>
    </xf>
    <xf numFmtId="179" fontId="0" fillId="0" borderId="3" xfId="68" applyNumberFormat="1" applyFill="1" applyBorder="1" applyAlignment="1">
      <alignment vertical="center"/>
    </xf>
    <xf numFmtId="0" fontId="25" fillId="0" borderId="1" xfId="68" applyFont="1" applyBorder="1" applyAlignment="1">
      <alignment horizontal="left" vertical="center" shrinkToFit="1"/>
    </xf>
    <xf numFmtId="179" fontId="0" fillId="0" borderId="11" xfId="68" applyNumberFormat="1" applyFill="1" applyBorder="1" applyAlignment="1">
      <alignment vertical="center"/>
    </xf>
    <xf numFmtId="0" fontId="26" fillId="0" borderId="0" xfId="0" applyFont="1" applyFill="1" applyAlignment="1">
      <alignment vertical="center"/>
    </xf>
    <xf numFmtId="0" fontId="27" fillId="0" borderId="0" xfId="0" applyFont="1" applyFill="1" applyAlignment="1">
      <alignment horizontal="center" vertical="center"/>
    </xf>
    <xf numFmtId="0" fontId="28" fillId="0" borderId="0" xfId="0" applyFont="1" applyFill="1" applyAlignment="1">
      <alignment horizontal="left" vertical="top" wrapText="1"/>
    </xf>
    <xf numFmtId="0" fontId="29" fillId="0" borderId="0" xfId="0" applyFont="1" applyFill="1" applyAlignment="1">
      <alignment horizontal="left" vertical="top" wrapText="1"/>
    </xf>
    <xf numFmtId="0" fontId="28" fillId="0" borderId="0" xfId="0" applyFont="1" applyFill="1" applyAlignment="1">
      <alignment horizontal="justify" vertical="top" wrapText="1"/>
    </xf>
    <xf numFmtId="0" fontId="28" fillId="0" borderId="0" xfId="0" applyFont="1" applyFill="1" applyAlignment="1">
      <alignment vertical="top" wrapText="1"/>
    </xf>
    <xf numFmtId="0" fontId="0" fillId="0" borderId="0" xfId="45" applyFill="1" applyAlignment="1">
      <alignment vertical="center"/>
    </xf>
    <xf numFmtId="0" fontId="30" fillId="0" borderId="0" xfId="45" applyFont="1" applyFill="1" applyAlignment="1"/>
    <xf numFmtId="0" fontId="6" fillId="0" borderId="0" xfId="45" applyFont="1" applyFill="1" applyAlignment="1"/>
    <xf numFmtId="0" fontId="3" fillId="0" borderId="0" xfId="45" applyFont="1" applyFill="1" applyAlignment="1"/>
    <xf numFmtId="0" fontId="0" fillId="0" borderId="0" xfId="45" applyFill="1" applyAlignment="1"/>
    <xf numFmtId="180" fontId="0" fillId="0" borderId="0" xfId="45" applyNumberFormat="1" applyFill="1" applyAlignment="1">
      <alignment horizontal="center" vertical="center"/>
    </xf>
    <xf numFmtId="38" fontId="0" fillId="0" borderId="0" xfId="45" applyNumberFormat="1" applyFill="1" applyAlignment="1"/>
    <xf numFmtId="180" fontId="0" fillId="0" borderId="0" xfId="45" applyNumberFormat="1" applyFill="1" applyAlignment="1"/>
    <xf numFmtId="0" fontId="31" fillId="0" borderId="0" xfId="63" applyFont="1" applyFill="1" applyAlignment="1">
      <alignment horizontal="left" vertical="center"/>
    </xf>
    <xf numFmtId="0" fontId="32" fillId="0" borderId="0" xfId="63" applyFont="1" applyFill="1" applyAlignment="1">
      <alignment horizontal="center" vertical="center"/>
    </xf>
    <xf numFmtId="0" fontId="33" fillId="0" borderId="0" xfId="45" applyFont="1" applyFill="1" applyAlignment="1">
      <alignment horizontal="center" vertical="center"/>
    </xf>
    <xf numFmtId="0" fontId="5" fillId="0" borderId="1" xfId="63" applyFont="1" applyFill="1" applyBorder="1" applyAlignment="1">
      <alignment horizontal="center" vertical="center"/>
    </xf>
    <xf numFmtId="180" fontId="5" fillId="0" borderId="1" xfId="67" applyNumberFormat="1" applyFont="1" applyFill="1" applyBorder="1" applyAlignment="1" applyProtection="1">
      <alignment horizontal="center" vertical="center" wrapText="1"/>
      <protection locked="0"/>
    </xf>
    <xf numFmtId="180" fontId="34" fillId="0" borderId="1" xfId="67" applyNumberFormat="1" applyFont="1" applyFill="1" applyBorder="1" applyAlignment="1" applyProtection="1">
      <alignment horizontal="center" vertical="center" wrapText="1"/>
      <protection locked="0"/>
    </xf>
    <xf numFmtId="0" fontId="6" fillId="0" borderId="1" xfId="72" applyFont="1" applyFill="1" applyBorder="1" applyAlignment="1">
      <alignment horizontal="center" vertical="center"/>
    </xf>
    <xf numFmtId="3" fontId="6" fillId="0" borderId="1" xfId="58" applyNumberFormat="1" applyFont="1" applyFill="1" applyBorder="1" applyAlignment="1" applyProtection="1">
      <alignment horizontal="right" vertical="center"/>
    </xf>
    <xf numFmtId="182" fontId="6" fillId="0" borderId="1" xfId="58" applyNumberFormat="1" applyFont="1" applyFill="1" applyBorder="1" applyAlignment="1" applyProtection="1">
      <alignment horizontal="right" vertical="center"/>
    </xf>
    <xf numFmtId="0" fontId="6" fillId="0" borderId="1" xfId="72" applyFont="1" applyFill="1" applyBorder="1" applyAlignment="1">
      <alignment horizontal="left" vertical="center"/>
    </xf>
    <xf numFmtId="0" fontId="3" fillId="0" borderId="1" xfId="59" applyFont="1" applyFill="1" applyBorder="1" applyAlignment="1">
      <alignment vertical="center"/>
    </xf>
    <xf numFmtId="3" fontId="3" fillId="0" borderId="1" xfId="58" applyNumberFormat="1" applyFont="1" applyFill="1" applyBorder="1" applyAlignment="1" applyProtection="1">
      <alignment horizontal="right" vertical="center"/>
    </xf>
    <xf numFmtId="183" fontId="35" fillId="0" borderId="1" xfId="91" applyNumberFormat="1" applyFont="1" applyFill="1" applyBorder="1" applyAlignment="1" applyProtection="1">
      <alignment horizontal="right" vertical="center" wrapText="1"/>
    </xf>
    <xf numFmtId="182" fontId="3" fillId="0" borderId="1" xfId="58" applyNumberFormat="1" applyFont="1" applyFill="1" applyBorder="1" applyAlignment="1" applyProtection="1">
      <alignment horizontal="right" vertical="center"/>
    </xf>
    <xf numFmtId="0" fontId="3" fillId="0" borderId="1" xfId="59" applyFont="1" applyFill="1" applyBorder="1" applyAlignment="1">
      <alignment vertical="center" shrinkToFit="1"/>
    </xf>
    <xf numFmtId="38" fontId="6" fillId="0" borderId="1" xfId="45" applyNumberFormat="1" applyFont="1" applyFill="1" applyBorder="1" applyAlignment="1">
      <alignment vertical="center"/>
    </xf>
    <xf numFmtId="0" fontId="3" fillId="0" borderId="1" xfId="45" applyFont="1" applyFill="1" applyBorder="1" applyAlignment="1"/>
    <xf numFmtId="0" fontId="0" fillId="0" borderId="1" xfId="45" applyFill="1" applyBorder="1" applyAlignment="1"/>
    <xf numFmtId="0" fontId="5" fillId="0" borderId="1" xfId="67" applyFont="1" applyFill="1" applyBorder="1" applyAlignment="1" applyProtection="1">
      <alignment horizontal="center" vertical="center" wrapText="1"/>
      <protection locked="0"/>
    </xf>
    <xf numFmtId="0" fontId="5" fillId="0" borderId="1" xfId="72" applyFont="1" applyFill="1" applyBorder="1" applyAlignment="1">
      <alignment horizontal="center" vertical="center"/>
    </xf>
    <xf numFmtId="184" fontId="3" fillId="0" borderId="1" xfId="59" applyNumberFormat="1" applyFont="1" applyFill="1" applyBorder="1" applyAlignment="1">
      <alignment vertical="center" wrapText="1"/>
    </xf>
    <xf numFmtId="0" fontId="36" fillId="0" borderId="7" xfId="45" applyFont="1" applyFill="1" applyBorder="1" applyAlignment="1">
      <alignment vertical="center"/>
    </xf>
    <xf numFmtId="0" fontId="13" fillId="0" borderId="7" xfId="63" applyFont="1" applyFill="1" applyBorder="1" applyAlignment="1">
      <alignment horizontal="right" vertical="center"/>
    </xf>
    <xf numFmtId="180" fontId="5" fillId="0" borderId="1" xfId="72" applyNumberFormat="1" applyFont="1" applyFill="1" applyBorder="1" applyAlignment="1">
      <alignment horizontal="center" vertical="center" wrapText="1"/>
    </xf>
    <xf numFmtId="0" fontId="0" fillId="0" borderId="0" xfId="73" applyFill="1">
      <alignment vertical="center"/>
    </xf>
    <xf numFmtId="0" fontId="37" fillId="0" borderId="0" xfId="73" applyFont="1" applyFill="1">
      <alignment vertical="center"/>
    </xf>
    <xf numFmtId="0" fontId="1" fillId="0" borderId="0" xfId="73" applyFont="1" applyFill="1">
      <alignment vertical="center"/>
    </xf>
    <xf numFmtId="0" fontId="31" fillId="0" borderId="0" xfId="64" applyFont="1" applyFill="1" applyAlignment="1">
      <alignment horizontal="left" vertical="center"/>
    </xf>
    <xf numFmtId="0" fontId="32" fillId="0" borderId="0" xfId="64" applyFont="1" applyFill="1" applyAlignment="1">
      <alignment horizontal="center" vertical="center" shrinkToFit="1"/>
    </xf>
    <xf numFmtId="0" fontId="38" fillId="0" borderId="0" xfId="64" applyFont="1" applyFill="1" applyBorder="1" applyAlignment="1">
      <alignment horizontal="center" vertical="center"/>
    </xf>
    <xf numFmtId="0" fontId="11" fillId="0" borderId="0" xfId="64" applyFont="1" applyFill="1" applyBorder="1" applyAlignment="1">
      <alignment horizontal="right" vertical="center"/>
    </xf>
    <xf numFmtId="0" fontId="13" fillId="0" borderId="7" xfId="64" applyFont="1" applyFill="1" applyBorder="1" applyAlignment="1">
      <alignment horizontal="right" vertical="center"/>
    </xf>
    <xf numFmtId="179" fontId="5" fillId="0" borderId="1" xfId="76" applyNumberFormat="1" applyFont="1" applyFill="1" applyBorder="1" applyAlignment="1">
      <alignment horizontal="center" vertical="center"/>
    </xf>
    <xf numFmtId="0" fontId="6" fillId="0" borderId="1" xfId="76" applyFont="1" applyFill="1" applyBorder="1" applyAlignment="1">
      <alignment horizontal="center" vertical="center"/>
    </xf>
    <xf numFmtId="178" fontId="39" fillId="0" borderId="1" xfId="64" applyNumberFormat="1" applyFont="1" applyFill="1" applyBorder="1" applyAlignment="1">
      <alignment vertical="center"/>
    </xf>
    <xf numFmtId="185" fontId="35" fillId="0" borderId="1" xfId="0" applyNumberFormat="1" applyFont="1" applyFill="1" applyBorder="1" applyAlignment="1">
      <alignment horizontal="left" vertical="center"/>
    </xf>
    <xf numFmtId="183" fontId="35" fillId="0" borderId="1" xfId="91" applyNumberFormat="1" applyFont="1" applyFill="1" applyBorder="1" applyAlignment="1">
      <alignment horizontal="right" vertical="center" wrapText="1"/>
    </xf>
    <xf numFmtId="0" fontId="11" fillId="0" borderId="0" xfId="68" applyFont="1" applyFill="1" applyAlignment="1">
      <alignment vertical="center"/>
    </xf>
    <xf numFmtId="0" fontId="6" fillId="0" borderId="0" xfId="68" applyFont="1" applyFill="1" applyAlignment="1">
      <alignment vertical="center"/>
    </xf>
    <xf numFmtId="0" fontId="40" fillId="0" borderId="0" xfId="68" applyFont="1" applyFill="1" applyAlignment="1">
      <alignment vertical="center"/>
    </xf>
    <xf numFmtId="180" fontId="11" fillId="0" borderId="0" xfId="68" applyNumberFormat="1" applyFont="1" applyFill="1" applyAlignment="1">
      <alignment vertical="center"/>
    </xf>
    <xf numFmtId="0" fontId="0" fillId="0" borderId="0" xfId="64" applyFill="1">
      <alignment vertical="center"/>
    </xf>
    <xf numFmtId="0" fontId="41" fillId="0" borderId="0" xfId="64" applyFont="1" applyFill="1" applyAlignment="1">
      <alignment horizontal="center" vertical="center"/>
    </xf>
    <xf numFmtId="14" fontId="6" fillId="0" borderId="1" xfId="67" applyNumberFormat="1" applyFont="1" applyFill="1" applyBorder="1" applyAlignment="1" applyProtection="1">
      <alignment horizontal="center" vertical="center"/>
      <protection locked="0"/>
    </xf>
    <xf numFmtId="186" fontId="6" fillId="0" borderId="1" xfId="64" applyNumberFormat="1" applyFont="1" applyFill="1" applyBorder="1" applyAlignment="1">
      <alignment horizontal="right" vertical="center"/>
    </xf>
    <xf numFmtId="0" fontId="3" fillId="0" borderId="1" xfId="59" applyFont="1" applyFill="1" applyBorder="1" applyAlignment="1">
      <alignment horizontal="center" vertical="center"/>
    </xf>
    <xf numFmtId="186" fontId="3" fillId="0" borderId="1" xfId="64" applyNumberFormat="1" applyFont="1" applyFill="1" applyBorder="1" applyAlignment="1">
      <alignment horizontal="right" vertical="center"/>
    </xf>
    <xf numFmtId="0" fontId="3" fillId="0" borderId="0" xfId="68" applyFont="1" applyFill="1" applyAlignment="1"/>
    <xf numFmtId="0" fontId="30" fillId="0" borderId="0" xfId="68" applyFont="1" applyFill="1" applyAlignment="1">
      <alignment vertical="center"/>
    </xf>
    <xf numFmtId="180" fontId="30" fillId="0" borderId="0" xfId="68" applyNumberFormat="1" applyFont="1" applyFill="1" applyAlignment="1"/>
    <xf numFmtId="38" fontId="30" fillId="0" borderId="0" xfId="68" applyNumberFormat="1" applyFont="1" applyFill="1" applyAlignment="1">
      <alignment vertical="center"/>
    </xf>
    <xf numFmtId="180" fontId="18" fillId="0" borderId="0" xfId="68" applyNumberFormat="1" applyFont="1" applyFill="1" applyAlignment="1">
      <alignment horizontal="right"/>
    </xf>
    <xf numFmtId="0" fontId="30" fillId="0" borderId="0" xfId="68" applyFont="1" applyFill="1" applyAlignment="1"/>
    <xf numFmtId="0" fontId="0" fillId="0" borderId="7" xfId="63" applyFill="1" applyBorder="1" applyAlignment="1">
      <alignment horizontal="center" vertical="center"/>
    </xf>
    <xf numFmtId="179" fontId="5" fillId="0" borderId="10" xfId="76" applyNumberFormat="1" applyFont="1" applyFill="1" applyBorder="1" applyAlignment="1">
      <alignment horizontal="center" vertical="center"/>
    </xf>
    <xf numFmtId="0" fontId="39" fillId="0" borderId="1" xfId="63" applyFont="1" applyFill="1" applyBorder="1">
      <alignment vertical="center"/>
    </xf>
    <xf numFmtId="187" fontId="6" fillId="0" borderId="12" xfId="63" applyNumberFormat="1" applyFont="1" applyFill="1" applyBorder="1" applyAlignment="1">
      <alignment horizontal="right" vertical="center" wrapText="1"/>
    </xf>
    <xf numFmtId="0" fontId="39" fillId="0" borderId="8" xfId="63" applyFont="1" applyFill="1" applyBorder="1">
      <alignment vertical="center"/>
    </xf>
    <xf numFmtId="0" fontId="42" fillId="0" borderId="1" xfId="63" applyNumberFormat="1" applyFont="1" applyFill="1" applyBorder="1" applyAlignment="1">
      <alignment horizontal="left" vertical="center" wrapText="1"/>
    </xf>
    <xf numFmtId="187" fontId="42" fillId="0" borderId="12" xfId="63" applyNumberFormat="1" applyFont="1" applyFill="1" applyBorder="1" applyAlignment="1">
      <alignment horizontal="right" vertical="center" wrapText="1"/>
    </xf>
    <xf numFmtId="0" fontId="42" fillId="0" borderId="13" xfId="63" applyNumberFormat="1" applyFont="1" applyFill="1" applyBorder="1" applyAlignment="1">
      <alignment horizontal="left" vertical="center" wrapText="1"/>
    </xf>
    <xf numFmtId="183" fontId="43" fillId="0" borderId="1" xfId="9" applyNumberFormat="1" applyFont="1" applyFill="1" applyBorder="1" applyAlignment="1">
      <alignment horizontal="right" vertical="center" wrapText="1"/>
    </xf>
    <xf numFmtId="0" fontId="42" fillId="0" borderId="12" xfId="63" applyNumberFormat="1" applyFont="1" applyFill="1" applyBorder="1" applyAlignment="1">
      <alignment horizontal="left" vertical="center" wrapText="1"/>
    </xf>
    <xf numFmtId="0" fontId="42" fillId="0" borderId="11" xfId="63" applyNumberFormat="1" applyFont="1" applyFill="1" applyBorder="1" applyAlignment="1">
      <alignment horizontal="left" vertical="center" wrapText="1"/>
    </xf>
    <xf numFmtId="3" fontId="13" fillId="0" borderId="1" xfId="0" applyNumberFormat="1" applyFont="1" applyFill="1" applyBorder="1" applyAlignment="1" applyProtection="1">
      <alignment horizontal="left" vertical="center" indent="1"/>
    </xf>
    <xf numFmtId="179" fontId="17" fillId="0" borderId="1" xfId="0" applyNumberFormat="1" applyFont="1" applyFill="1" applyBorder="1" applyAlignment="1" applyProtection="1">
      <alignment vertical="center"/>
    </xf>
    <xf numFmtId="0" fontId="13" fillId="0" borderId="2" xfId="76" applyFont="1" applyFill="1" applyBorder="1" applyAlignment="1">
      <alignment horizontal="left" vertical="center" wrapText="1"/>
    </xf>
    <xf numFmtId="0" fontId="0" fillId="0" borderId="0" xfId="73" applyFill="1" applyAlignment="1">
      <alignment horizontal="left" vertical="center" wrapText="1"/>
    </xf>
    <xf numFmtId="0" fontId="18" fillId="0" borderId="0" xfId="76" applyFont="1" applyFill="1" applyBorder="1" applyAlignment="1">
      <alignment horizontal="left" vertical="center" wrapText="1"/>
    </xf>
    <xf numFmtId="38" fontId="30" fillId="0" borderId="0" xfId="68" applyNumberFormat="1" applyFont="1" applyFill="1" applyBorder="1" applyAlignment="1">
      <alignment vertical="center"/>
    </xf>
    <xf numFmtId="180" fontId="18" fillId="0" borderId="0" xfId="68" applyNumberFormat="1" applyFont="1" applyFill="1" applyBorder="1" applyAlignment="1">
      <alignment horizontal="right"/>
    </xf>
    <xf numFmtId="0" fontId="3" fillId="0" borderId="0" xfId="72" applyFont="1" applyFill="1" applyAlignment="1">
      <alignment vertical="center"/>
    </xf>
    <xf numFmtId="0" fontId="30" fillId="0" borderId="0" xfId="72" applyFont="1" applyFill="1" applyAlignment="1">
      <alignment vertical="center"/>
    </xf>
    <xf numFmtId="38" fontId="30" fillId="0" borderId="0" xfId="72" applyNumberFormat="1" applyFont="1" applyFill="1" applyAlignment="1">
      <alignment vertical="center"/>
    </xf>
    <xf numFmtId="180" fontId="5" fillId="0" borderId="1" xfId="72" applyNumberFormat="1" applyFont="1" applyFill="1" applyBorder="1" applyAlignment="1">
      <alignment horizontal="center" vertical="center"/>
    </xf>
    <xf numFmtId="0" fontId="44" fillId="0" borderId="8" xfId="58" applyNumberFormat="1" applyFont="1" applyFill="1" applyBorder="1" applyAlignment="1" applyProtection="1">
      <alignment horizontal="left" vertical="center"/>
    </xf>
    <xf numFmtId="38" fontId="6" fillId="0" borderId="1" xfId="72" applyNumberFormat="1" applyFont="1" applyFill="1" applyBorder="1" applyAlignment="1">
      <alignment vertical="center"/>
    </xf>
    <xf numFmtId="0" fontId="8" fillId="0" borderId="1" xfId="0" applyFont="1" applyFill="1" applyBorder="1" applyAlignment="1">
      <alignment horizontal="left" vertical="center"/>
    </xf>
    <xf numFmtId="0" fontId="35" fillId="0" borderId="1" xfId="0" applyFont="1" applyFill="1" applyBorder="1" applyAlignment="1">
      <alignment horizontal="left" vertical="center"/>
    </xf>
    <xf numFmtId="0" fontId="6" fillId="0" borderId="1" xfId="58" applyNumberFormat="1" applyFont="1" applyFill="1" applyBorder="1" applyAlignment="1" applyProtection="1">
      <alignment vertical="center"/>
    </xf>
    <xf numFmtId="0" fontId="3" fillId="0" borderId="1" xfId="58" applyNumberFormat="1" applyFont="1" applyFill="1" applyBorder="1" applyAlignment="1" applyProtection="1">
      <alignment vertical="center"/>
    </xf>
    <xf numFmtId="0" fontId="3" fillId="0" borderId="1" xfId="72" applyFont="1" applyFill="1" applyBorder="1" applyAlignment="1">
      <alignment vertical="center"/>
    </xf>
    <xf numFmtId="0" fontId="6" fillId="0" borderId="1" xfId="72" applyFont="1" applyFill="1" applyBorder="1" applyAlignment="1">
      <alignment vertical="center"/>
    </xf>
    <xf numFmtId="178" fontId="8" fillId="0" borderId="1" xfId="0" applyNumberFormat="1" applyFont="1" applyFill="1" applyBorder="1" applyAlignment="1">
      <alignment horizontal="right" vertical="center"/>
    </xf>
    <xf numFmtId="178" fontId="35" fillId="0" borderId="1" xfId="0" applyNumberFormat="1" applyFont="1" applyFill="1" applyBorder="1" applyAlignment="1">
      <alignment horizontal="right" vertical="center"/>
    </xf>
    <xf numFmtId="0" fontId="6" fillId="0" borderId="1" xfId="0" applyFont="1" applyFill="1" applyBorder="1" applyAlignment="1">
      <alignment horizontal="left" vertical="center"/>
    </xf>
    <xf numFmtId="0" fontId="30" fillId="0" borderId="1" xfId="72" applyFont="1" applyFill="1" applyBorder="1" applyAlignment="1">
      <alignment vertical="center"/>
    </xf>
    <xf numFmtId="0" fontId="6" fillId="0" borderId="0" xfId="49" applyFont="1" applyFill="1"/>
    <xf numFmtId="0" fontId="3" fillId="0" borderId="0" xfId="49" applyFont="1" applyFill="1"/>
    <xf numFmtId="0" fontId="30" fillId="0" borderId="0" xfId="49" applyFont="1" applyFill="1" applyAlignment="1">
      <alignment vertical="center"/>
    </xf>
    <xf numFmtId="180" fontId="30" fillId="0" borderId="0" xfId="49" applyNumberFormat="1" applyFont="1" applyFill="1"/>
    <xf numFmtId="38" fontId="30" fillId="0" borderId="0" xfId="49" applyNumberFormat="1" applyFont="1" applyFill="1" applyAlignment="1">
      <alignment vertical="center"/>
    </xf>
    <xf numFmtId="0" fontId="30" fillId="0" borderId="0" xfId="49" applyFont="1" applyFill="1"/>
    <xf numFmtId="0" fontId="5" fillId="0" borderId="1" xfId="49" applyFont="1" applyFill="1" applyBorder="1" applyAlignment="1">
      <alignment horizontal="center" vertical="center"/>
    </xf>
    <xf numFmtId="0" fontId="6" fillId="0" borderId="1" xfId="49" applyFont="1" applyFill="1" applyBorder="1" applyAlignment="1">
      <alignment horizontal="center" vertical="center"/>
    </xf>
    <xf numFmtId="184" fontId="39" fillId="0" borderId="1" xfId="63" applyNumberFormat="1" applyFont="1" applyFill="1" applyBorder="1" applyAlignment="1">
      <alignment horizontal="right" vertical="center"/>
    </xf>
    <xf numFmtId="186" fontId="6" fillId="0" borderId="1" xfId="59" applyNumberFormat="1" applyFont="1" applyFill="1" applyBorder="1" applyAlignment="1">
      <alignment vertical="center" wrapText="1"/>
    </xf>
    <xf numFmtId="184" fontId="37" fillId="0" borderId="1" xfId="63" applyNumberFormat="1" applyFont="1" applyFill="1" applyBorder="1" applyAlignment="1">
      <alignment horizontal="right" vertical="center"/>
    </xf>
    <xf numFmtId="186" fontId="3" fillId="0" borderId="1" xfId="59" applyNumberFormat="1" applyFont="1" applyFill="1" applyBorder="1" applyAlignment="1">
      <alignment vertical="center" wrapText="1"/>
    </xf>
    <xf numFmtId="179" fontId="3" fillId="0" borderId="1" xfId="68" applyNumberFormat="1" applyFont="1" applyFill="1" applyBorder="1" applyAlignment="1" applyProtection="1">
      <alignment vertical="center"/>
    </xf>
    <xf numFmtId="0" fontId="3" fillId="0" borderId="1" xfId="49" applyFont="1" applyFill="1" applyBorder="1" applyAlignment="1">
      <alignment vertical="center"/>
    </xf>
    <xf numFmtId="180" fontId="3" fillId="0" borderId="1" xfId="49" applyNumberFormat="1" applyFont="1" applyFill="1" applyBorder="1"/>
    <xf numFmtId="0" fontId="6" fillId="0" borderId="1" xfId="49" applyFont="1" applyFill="1" applyBorder="1" applyAlignment="1">
      <alignment horizontal="left" vertical="center"/>
    </xf>
    <xf numFmtId="0" fontId="3" fillId="0" borderId="1" xfId="68" applyFont="1" applyFill="1" applyBorder="1" applyAlignment="1">
      <alignment horizontal="left" vertical="center"/>
    </xf>
    <xf numFmtId="186" fontId="3" fillId="0" borderId="1" xfId="59" applyNumberFormat="1" applyFont="1" applyFill="1" applyBorder="1" applyAlignment="1">
      <alignment horizontal="right" vertical="center" wrapText="1"/>
    </xf>
    <xf numFmtId="0" fontId="37" fillId="0" borderId="1" xfId="61" applyFont="1" applyFill="1" applyBorder="1">
      <alignment vertical="center"/>
    </xf>
    <xf numFmtId="0" fontId="37" fillId="0" borderId="1" xfId="63" applyFont="1" applyFill="1" applyBorder="1" applyAlignment="1">
      <alignment horizontal="right" vertical="center"/>
    </xf>
    <xf numFmtId="0" fontId="13" fillId="0" borderId="0" xfId="61" applyFont="1" applyFill="1" applyAlignment="1">
      <alignment horizontal="left" wrapText="1" shrinkToFit="1"/>
    </xf>
    <xf numFmtId="0" fontId="0" fillId="0" borderId="0" xfId="63" applyFill="1" applyBorder="1" applyAlignment="1">
      <alignment horizontal="center" vertical="center"/>
    </xf>
    <xf numFmtId="3" fontId="3" fillId="0" borderId="1" xfId="68" applyNumberFormat="1" applyFont="1" applyFill="1" applyBorder="1" applyAlignment="1" applyProtection="1">
      <alignment vertical="center" wrapText="1"/>
    </xf>
    <xf numFmtId="0" fontId="3" fillId="0" borderId="1" xfId="49" applyFont="1" applyFill="1" applyBorder="1"/>
    <xf numFmtId="184" fontId="3" fillId="0" borderId="1" xfId="58" applyNumberFormat="1" applyFont="1" applyFill="1" applyBorder="1" applyAlignment="1" applyProtection="1">
      <alignment horizontal="right" vertical="center"/>
    </xf>
    <xf numFmtId="184" fontId="6" fillId="0" borderId="1" xfId="58" applyNumberFormat="1" applyFont="1" applyFill="1" applyBorder="1" applyAlignment="1" applyProtection="1">
      <alignment horizontal="right" vertical="center"/>
    </xf>
    <xf numFmtId="0" fontId="45" fillId="0" borderId="1" xfId="64" applyFont="1" applyFill="1" applyBorder="1" applyAlignment="1">
      <alignment horizontal="left" vertical="center"/>
    </xf>
    <xf numFmtId="180" fontId="37" fillId="0" borderId="1" xfId="64" applyNumberFormat="1" applyFont="1" applyFill="1" applyBorder="1" applyAlignment="1">
      <alignment horizontal="left" vertical="center" indent="1"/>
    </xf>
    <xf numFmtId="178" fontId="37" fillId="0" borderId="1" xfId="64" applyNumberFormat="1" applyFont="1" applyFill="1" applyBorder="1" applyAlignment="1">
      <alignment vertical="center"/>
    </xf>
    <xf numFmtId="0" fontId="1" fillId="0" borderId="1" xfId="73" applyFont="1" applyFill="1" applyBorder="1">
      <alignment vertical="center"/>
    </xf>
    <xf numFmtId="0" fontId="46" fillId="0" borderId="0" xfId="68" applyFont="1" applyFill="1" applyAlignment="1">
      <alignment vertical="center"/>
    </xf>
    <xf numFmtId="179" fontId="47" fillId="0" borderId="14" xfId="76" applyNumberFormat="1" applyFont="1" applyFill="1" applyBorder="1" applyAlignment="1">
      <alignment horizontal="center" vertical="center"/>
    </xf>
    <xf numFmtId="179" fontId="47" fillId="0" borderId="8" xfId="76" applyNumberFormat="1" applyFont="1" applyFill="1" applyBorder="1" applyAlignment="1">
      <alignment horizontal="center" vertical="center"/>
    </xf>
    <xf numFmtId="179" fontId="47" fillId="0" borderId="9" xfId="76" applyNumberFormat="1" applyFont="1" applyFill="1" applyBorder="1" applyAlignment="1">
      <alignment horizontal="center" vertical="center"/>
    </xf>
    <xf numFmtId="179" fontId="47" fillId="0" borderId="10" xfId="76" applyNumberFormat="1" applyFont="1" applyFill="1" applyBorder="1" applyAlignment="1">
      <alignment horizontal="center" vertical="center"/>
    </xf>
    <xf numFmtId="179" fontId="47" fillId="0" borderId="15" xfId="76" applyNumberFormat="1" applyFont="1" applyFill="1" applyBorder="1" applyAlignment="1">
      <alignment horizontal="center" vertical="center"/>
    </xf>
    <xf numFmtId="179" fontId="47" fillId="0" borderId="1" xfId="76" applyNumberFormat="1" applyFont="1" applyFill="1" applyBorder="1" applyAlignment="1">
      <alignment horizontal="center" vertical="center"/>
    </xf>
    <xf numFmtId="185" fontId="35" fillId="0" borderId="1" xfId="0" applyNumberFormat="1" applyFont="1" applyFill="1" applyBorder="1" applyAlignment="1">
      <alignment horizontal="center" vertical="center"/>
    </xf>
    <xf numFmtId="178" fontId="43" fillId="0" borderId="1" xfId="0" applyNumberFormat="1" applyFont="1" applyFill="1" applyBorder="1" applyAlignment="1">
      <alignment horizontal="right" vertical="center" wrapText="1"/>
    </xf>
    <xf numFmtId="178" fontId="43" fillId="0" borderId="1" xfId="0" applyNumberFormat="1" applyFont="1" applyFill="1" applyBorder="1" applyAlignment="1">
      <alignment vertical="center" wrapText="1"/>
    </xf>
    <xf numFmtId="0" fontId="30" fillId="0" borderId="0" xfId="76" applyFont="1" applyFill="1" applyAlignment="1">
      <alignment vertical="center"/>
    </xf>
    <xf numFmtId="0" fontId="3" fillId="0" borderId="0" xfId="76" applyFont="1" applyFill="1"/>
    <xf numFmtId="180" fontId="30" fillId="0" borderId="0" xfId="76" applyNumberFormat="1" applyFont="1" applyFill="1" applyAlignment="1">
      <alignment horizontal="right" wrapText="1"/>
    </xf>
    <xf numFmtId="0" fontId="30" fillId="0" borderId="0" xfId="76" applyFont="1" applyFill="1" applyAlignment="1">
      <alignment wrapText="1"/>
    </xf>
    <xf numFmtId="0" fontId="30" fillId="0" borderId="0" xfId="76" applyFont="1" applyFill="1"/>
    <xf numFmtId="0" fontId="31" fillId="0" borderId="0" xfId="63" applyFont="1" applyFill="1" applyAlignment="1">
      <alignment horizontal="left" vertical="center" wrapText="1"/>
    </xf>
    <xf numFmtId="0" fontId="48" fillId="0" borderId="0" xfId="63" applyFont="1" applyFill="1" applyAlignment="1">
      <alignment horizontal="center" vertical="center" wrapText="1"/>
    </xf>
    <xf numFmtId="0" fontId="48" fillId="0" borderId="0" xfId="63" applyFont="1" applyFill="1" applyAlignment="1">
      <alignment horizontal="center" vertical="center"/>
    </xf>
    <xf numFmtId="0" fontId="0" fillId="0" borderId="7" xfId="63" applyFill="1" applyBorder="1" applyAlignment="1">
      <alignment horizontal="center" vertical="center" wrapText="1"/>
    </xf>
    <xf numFmtId="0" fontId="30" fillId="0" borderId="0" xfId="76" applyFont="1" applyFill="1" applyAlignment="1">
      <alignment vertical="center" wrapText="1"/>
    </xf>
    <xf numFmtId="179" fontId="5" fillId="0" borderId="1" xfId="76" applyNumberFormat="1" applyFont="1" applyFill="1" applyBorder="1" applyAlignment="1">
      <alignment horizontal="center" vertical="center" wrapText="1"/>
    </xf>
    <xf numFmtId="179" fontId="6" fillId="0" borderId="1" xfId="76" applyNumberFormat="1" applyFont="1" applyFill="1" applyBorder="1" applyAlignment="1">
      <alignment horizontal="left" vertical="center" wrapText="1"/>
    </xf>
    <xf numFmtId="3" fontId="6" fillId="0" borderId="1" xfId="58" applyNumberFormat="1" applyFont="1" applyFill="1" applyBorder="1" applyAlignment="1" applyProtection="1">
      <alignment horizontal="right" vertical="center" wrapText="1"/>
    </xf>
    <xf numFmtId="0" fontId="49" fillId="0" borderId="1" xfId="63" applyFont="1" applyFill="1" applyBorder="1" applyAlignment="1">
      <alignment vertical="center" wrapText="1"/>
    </xf>
    <xf numFmtId="0" fontId="43" fillId="0" borderId="1" xfId="61" applyFont="1" applyFill="1" applyBorder="1" applyAlignment="1">
      <alignment vertical="center" shrinkToFit="1"/>
    </xf>
    <xf numFmtId="178" fontId="35" fillId="0" borderId="1" xfId="54" applyNumberFormat="1" applyFont="1" applyFill="1" applyBorder="1" applyAlignment="1">
      <alignment horizontal="right" vertical="center"/>
    </xf>
    <xf numFmtId="0" fontId="3" fillId="0" borderId="1" xfId="58" applyNumberFormat="1" applyFont="1" applyFill="1" applyBorder="1" applyAlignment="1" applyProtection="1">
      <alignment vertical="center" wrapText="1"/>
    </xf>
    <xf numFmtId="180" fontId="22" fillId="0" borderId="1" xfId="63" applyNumberFormat="1" applyFont="1" applyFill="1" applyBorder="1" applyAlignment="1">
      <alignment horizontal="right" vertical="center"/>
    </xf>
    <xf numFmtId="180" fontId="22" fillId="0" borderId="1" xfId="63" applyNumberFormat="1" applyFont="1" applyFill="1" applyBorder="1" applyAlignment="1">
      <alignment horizontal="left" vertical="center" wrapText="1" indent="7"/>
    </xf>
    <xf numFmtId="0" fontId="22" fillId="0" borderId="1" xfId="63" applyFont="1" applyFill="1" applyBorder="1" applyAlignment="1">
      <alignment vertical="center" wrapText="1"/>
    </xf>
    <xf numFmtId="0" fontId="22" fillId="0" borderId="1" xfId="63" applyFont="1" applyFill="1" applyBorder="1">
      <alignment vertical="center"/>
    </xf>
    <xf numFmtId="0" fontId="6" fillId="0" borderId="1" xfId="58" applyNumberFormat="1" applyFont="1" applyFill="1" applyBorder="1" applyAlignment="1" applyProtection="1">
      <alignment vertical="center" wrapText="1"/>
    </xf>
    <xf numFmtId="0" fontId="22" fillId="0" borderId="1" xfId="63" applyFont="1" applyFill="1" applyBorder="1" applyAlignment="1">
      <alignment horizontal="left" vertical="center" wrapText="1" indent="5"/>
    </xf>
    <xf numFmtId="180" fontId="22" fillId="0" borderId="1" xfId="63" applyNumberFormat="1" applyFont="1" applyFill="1" applyBorder="1">
      <alignment vertical="center"/>
    </xf>
    <xf numFmtId="0" fontId="13" fillId="0" borderId="0" xfId="76" applyFont="1" applyFill="1" applyBorder="1" applyAlignment="1">
      <alignment horizontal="left" vertical="center" wrapText="1"/>
    </xf>
    <xf numFmtId="0" fontId="3" fillId="0" borderId="0" xfId="49" applyFill="1"/>
    <xf numFmtId="180" fontId="3" fillId="0" borderId="0" xfId="49" applyNumberFormat="1" applyFill="1"/>
    <xf numFmtId="0" fontId="4" fillId="0" borderId="0" xfId="63" applyFont="1" applyFill="1" applyAlignment="1">
      <alignment horizontal="center" vertical="center" wrapText="1"/>
    </xf>
    <xf numFmtId="0" fontId="50" fillId="0" borderId="0" xfId="63" applyFont="1" applyFill="1" applyAlignment="1">
      <alignment horizontal="center" vertical="center"/>
    </xf>
    <xf numFmtId="0" fontId="3" fillId="0" borderId="0" xfId="49" applyFont="1" applyFill="1" applyAlignment="1">
      <alignment vertical="center"/>
    </xf>
    <xf numFmtId="179" fontId="6" fillId="0" borderId="1" xfId="76" applyNumberFormat="1" applyFont="1" applyFill="1" applyBorder="1" applyAlignment="1">
      <alignment horizontal="left" vertical="center"/>
    </xf>
    <xf numFmtId="183" fontId="39" fillId="0" borderId="1" xfId="9" applyNumberFormat="1" applyFont="1" applyFill="1" applyBorder="1">
      <alignment vertical="center"/>
    </xf>
    <xf numFmtId="179" fontId="3" fillId="0" borderId="1" xfId="76" applyNumberFormat="1" applyFont="1" applyFill="1" applyBorder="1" applyAlignment="1">
      <alignment horizontal="left" vertical="center"/>
    </xf>
    <xf numFmtId="183" fontId="37" fillId="0" borderId="1" xfId="9" applyNumberFormat="1" applyFont="1" applyFill="1" applyBorder="1">
      <alignment vertical="center"/>
    </xf>
    <xf numFmtId="0" fontId="3" fillId="0" borderId="0" xfId="68" applyFont="1" applyFill="1" applyAlignment="1">
      <alignment vertical="center"/>
    </xf>
    <xf numFmtId="0" fontId="3" fillId="0" borderId="0" xfId="68" applyFont="1" applyFill="1" applyAlignment="1">
      <alignment horizontal="left"/>
    </xf>
    <xf numFmtId="0" fontId="17" fillId="0" borderId="0" xfId="68" applyFont="1" applyFill="1" applyAlignment="1">
      <alignment horizontal="center" vertical="center"/>
    </xf>
    <xf numFmtId="0" fontId="17" fillId="0" borderId="0" xfId="68" applyFont="1" applyFill="1" applyAlignment="1">
      <alignment vertical="center"/>
    </xf>
    <xf numFmtId="0" fontId="26" fillId="0" borderId="0" xfId="0" applyFont="1" applyFill="1" applyAlignment="1"/>
    <xf numFmtId="0" fontId="51" fillId="0" borderId="0" xfId="0" applyFont="1" applyFill="1" applyAlignment="1">
      <alignment vertical="center"/>
    </xf>
    <xf numFmtId="0" fontId="32" fillId="0" borderId="0" xfId="63" applyFont="1" applyFill="1" applyAlignment="1">
      <alignment horizontal="center" vertical="center" shrinkToFit="1"/>
    </xf>
    <xf numFmtId="0" fontId="35" fillId="0" borderId="1" xfId="49" applyNumberFormat="1" applyFont="1" applyFill="1" applyBorder="1" applyAlignment="1" applyProtection="1">
      <alignment horizontal="center" vertical="center" shrinkToFit="1"/>
    </xf>
    <xf numFmtId="179" fontId="52" fillId="0" borderId="1" xfId="76" applyNumberFormat="1" applyFont="1" applyFill="1" applyBorder="1" applyAlignment="1">
      <alignment horizontal="center" vertical="center" shrinkToFit="1"/>
    </xf>
    <xf numFmtId="179" fontId="5" fillId="0" borderId="1" xfId="76" applyNumberFormat="1" applyFont="1" applyFill="1" applyBorder="1" applyAlignment="1">
      <alignment horizontal="center" vertical="center" shrinkToFit="1"/>
    </xf>
    <xf numFmtId="0" fontId="3" fillId="0" borderId="1" xfId="68" applyFont="1" applyFill="1" applyBorder="1" applyAlignment="1">
      <alignment vertical="center"/>
    </xf>
    <xf numFmtId="0" fontId="3" fillId="0" borderId="1" xfId="58" applyNumberFormat="1" applyFont="1" applyFill="1" applyBorder="1" applyAlignment="1" applyProtection="1">
      <alignment horizontal="left" vertical="center" shrinkToFit="1"/>
    </xf>
    <xf numFmtId="183" fontId="8" fillId="0" borderId="1" xfId="9" applyNumberFormat="1" applyFont="1" applyFill="1" applyBorder="1" applyAlignment="1" applyProtection="1">
      <alignment horizontal="right" vertical="center" wrapText="1"/>
    </xf>
    <xf numFmtId="0" fontId="3" fillId="0" borderId="1" xfId="0" applyNumberFormat="1" applyFont="1" applyFill="1" applyBorder="1" applyAlignment="1" applyProtection="1">
      <alignment horizontal="left" vertical="center"/>
    </xf>
    <xf numFmtId="0" fontId="51" fillId="0" borderId="1" xfId="0" applyFont="1" applyFill="1" applyBorder="1" applyAlignment="1">
      <alignment vertical="center"/>
    </xf>
    <xf numFmtId="178" fontId="8" fillId="0" borderId="1" xfId="0" applyNumberFormat="1" applyFont="1" applyFill="1" applyBorder="1" applyAlignment="1">
      <alignment horizontal="right" vertical="center" wrapText="1"/>
    </xf>
    <xf numFmtId="0" fontId="3" fillId="0" borderId="1" xfId="68" applyFont="1" applyFill="1" applyBorder="1" applyAlignment="1">
      <alignment horizontal="left" wrapText="1"/>
    </xf>
    <xf numFmtId="0" fontId="17" fillId="0" borderId="1" xfId="68" applyFont="1" applyFill="1" applyBorder="1" applyAlignment="1">
      <alignment horizontal="center" vertical="center"/>
    </xf>
    <xf numFmtId="179" fontId="17" fillId="0" borderId="0" xfId="68" applyNumberFormat="1" applyFont="1" applyFill="1" applyBorder="1" applyAlignment="1">
      <alignment horizontal="center" vertical="center"/>
    </xf>
    <xf numFmtId="0" fontId="0" fillId="0" borderId="0" xfId="63" applyFill="1" applyAlignment="1">
      <alignment vertical="center"/>
    </xf>
    <xf numFmtId="0" fontId="9" fillId="0" borderId="0" xfId="63" applyFont="1" applyFill="1">
      <alignment vertical="center"/>
    </xf>
    <xf numFmtId="0" fontId="7" fillId="0" borderId="0" xfId="63" applyFont="1" applyFill="1">
      <alignment vertical="center"/>
    </xf>
    <xf numFmtId="0" fontId="0" fillId="0" borderId="0" xfId="63" applyFill="1" applyAlignment="1">
      <alignment horizontal="left"/>
    </xf>
    <xf numFmtId="0" fontId="0" fillId="0" borderId="0" xfId="63" applyFill="1">
      <alignment vertical="center"/>
    </xf>
    <xf numFmtId="0" fontId="4" fillId="0" borderId="0" xfId="63" applyFont="1" applyFill="1" applyAlignment="1">
      <alignment horizontal="center" vertical="center"/>
    </xf>
    <xf numFmtId="0" fontId="53" fillId="0" borderId="0" xfId="63" applyFont="1" applyFill="1" applyAlignment="1">
      <alignment horizontal="center" vertical="center"/>
    </xf>
    <xf numFmtId="0" fontId="6" fillId="0" borderId="1" xfId="63" applyFont="1" applyFill="1" applyBorder="1" applyAlignment="1">
      <alignment horizontal="center" vertical="center" shrinkToFit="1"/>
    </xf>
    <xf numFmtId="3" fontId="6" fillId="0" borderId="1" xfId="49" applyNumberFormat="1" applyFont="1" applyFill="1" applyBorder="1" applyAlignment="1" applyProtection="1">
      <alignment horizontal="right" vertical="center" shrinkToFit="1"/>
    </xf>
    <xf numFmtId="188" fontId="6" fillId="0" borderId="1" xfId="61" applyNumberFormat="1" applyFont="1" applyFill="1" applyBorder="1" applyAlignment="1">
      <alignment horizontal="right" vertical="center"/>
    </xf>
    <xf numFmtId="3" fontId="6" fillId="0" borderId="1" xfId="59" applyNumberFormat="1" applyFont="1" applyFill="1" applyBorder="1" applyAlignment="1">
      <alignment horizontal="right" vertical="center" shrinkToFit="1"/>
    </xf>
    <xf numFmtId="0" fontId="6" fillId="0" borderId="1" xfId="63" applyFont="1" applyFill="1" applyBorder="1" applyAlignment="1">
      <alignment horizontal="left" vertical="center"/>
    </xf>
    <xf numFmtId="3" fontId="6" fillId="0" borderId="1" xfId="49" applyNumberFormat="1" applyFont="1" applyFill="1" applyBorder="1" applyAlignment="1" applyProtection="1">
      <alignment horizontal="right" vertical="center"/>
    </xf>
    <xf numFmtId="3" fontId="6" fillId="0" borderId="1" xfId="59" applyNumberFormat="1" applyFont="1" applyFill="1" applyBorder="1" applyAlignment="1">
      <alignment horizontal="right" vertical="center"/>
    </xf>
    <xf numFmtId="0" fontId="13" fillId="0" borderId="1" xfId="63" applyFont="1" applyFill="1" applyBorder="1" applyAlignment="1">
      <alignment vertical="center" shrinkToFit="1"/>
    </xf>
    <xf numFmtId="3" fontId="3" fillId="0" borderId="1" xfId="49" applyNumberFormat="1" applyFont="1" applyFill="1" applyBorder="1" applyAlignment="1" applyProtection="1">
      <alignment horizontal="right" vertical="center"/>
    </xf>
    <xf numFmtId="188" fontId="3" fillId="0" borderId="1" xfId="61" applyNumberFormat="1" applyFont="1" applyFill="1" applyBorder="1" applyAlignment="1">
      <alignment horizontal="right" vertical="center"/>
    </xf>
    <xf numFmtId="3" fontId="3" fillId="0" borderId="1" xfId="59" applyNumberFormat="1" applyFont="1" applyFill="1" applyBorder="1" applyAlignment="1">
      <alignment horizontal="right" vertical="center"/>
    </xf>
    <xf numFmtId="0" fontId="3" fillId="0" borderId="1" xfId="63" applyFont="1" applyFill="1" applyBorder="1" applyAlignment="1">
      <alignment vertical="center" shrinkToFit="1"/>
    </xf>
    <xf numFmtId="0" fontId="3" fillId="0" borderId="1" xfId="61" applyFont="1" applyFill="1" applyBorder="1" applyAlignment="1">
      <alignment vertical="center" shrinkToFit="1"/>
    </xf>
    <xf numFmtId="0" fontId="13" fillId="0" borderId="1" xfId="61" applyFont="1" applyFill="1" applyBorder="1" applyAlignment="1">
      <alignment vertical="center" shrinkToFit="1"/>
    </xf>
    <xf numFmtId="180" fontId="3" fillId="0" borderId="1" xfId="61" applyNumberFormat="1" applyFont="1" applyFill="1" applyBorder="1" applyAlignment="1">
      <alignment horizontal="right" vertical="center"/>
    </xf>
    <xf numFmtId="0" fontId="43" fillId="0" borderId="1" xfId="63" applyFont="1" applyFill="1" applyBorder="1" applyAlignment="1">
      <alignment vertical="center" shrinkToFit="1"/>
    </xf>
    <xf numFmtId="0" fontId="54" fillId="0" borderId="7" xfId="63" applyFont="1" applyFill="1" applyBorder="1" applyAlignment="1">
      <alignment vertical="center"/>
    </xf>
    <xf numFmtId="184" fontId="6" fillId="0" borderId="1" xfId="63" applyNumberFormat="1" applyFont="1" applyFill="1" applyBorder="1" applyAlignment="1">
      <alignment horizontal="right" vertical="center"/>
    </xf>
    <xf numFmtId="0" fontId="6" fillId="0" borderId="1" xfId="63" applyFont="1" applyFill="1" applyBorder="1" applyAlignment="1">
      <alignment horizontal="center" vertical="center"/>
    </xf>
    <xf numFmtId="184" fontId="6" fillId="0" borderId="1" xfId="63" applyNumberFormat="1" applyFont="1" applyFill="1" applyBorder="1" applyAlignment="1">
      <alignment horizontal="right" vertical="center" shrinkToFit="1"/>
    </xf>
    <xf numFmtId="0" fontId="6" fillId="0" borderId="1" xfId="81" applyFont="1" applyFill="1" applyBorder="1" applyAlignment="1" applyProtection="1">
      <alignment horizontal="left" vertical="center" wrapText="1"/>
      <protection locked="0"/>
    </xf>
    <xf numFmtId="184" fontId="3" fillId="0" borderId="1" xfId="63" applyNumberFormat="1" applyFont="1" applyFill="1" applyBorder="1" applyAlignment="1">
      <alignment horizontal="right" vertical="center"/>
    </xf>
    <xf numFmtId="0" fontId="13" fillId="0" borderId="1" xfId="61" applyFont="1" applyFill="1" applyBorder="1">
      <alignment vertical="center"/>
    </xf>
    <xf numFmtId="3" fontId="3" fillId="0" borderId="0" xfId="49" applyNumberFormat="1" applyFont="1" applyFill="1" applyAlignment="1" applyProtection="1">
      <alignment horizontal="right" vertical="center"/>
    </xf>
    <xf numFmtId="0" fontId="13" fillId="0" borderId="14" xfId="63" applyFont="1" applyFill="1" applyBorder="1" applyAlignment="1">
      <alignment vertical="center" shrinkToFit="1"/>
    </xf>
    <xf numFmtId="0" fontId="3" fillId="0" borderId="1" xfId="63" applyFont="1" applyFill="1" applyBorder="1" applyAlignment="1">
      <alignment horizontal="right" vertical="center"/>
    </xf>
    <xf numFmtId="183" fontId="3" fillId="0" borderId="1" xfId="59" applyNumberFormat="1" applyFont="1" applyFill="1" applyBorder="1" applyAlignment="1">
      <alignment horizontal="right" vertical="center" wrapText="1"/>
    </xf>
    <xf numFmtId="0" fontId="26" fillId="0" borderId="0" xfId="0" applyFont="1" applyFill="1" applyAlignment="1">
      <alignment horizontal="left" vertical="center"/>
    </xf>
    <xf numFmtId="0" fontId="55" fillId="0" borderId="0" xfId="0" applyFont="1" applyFill="1" applyAlignment="1">
      <alignment horizontal="center" vertical="center"/>
    </xf>
    <xf numFmtId="49" fontId="56" fillId="0" borderId="0" xfId="0" applyNumberFormat="1" applyFont="1" applyFill="1" applyAlignment="1">
      <alignment horizontal="left" vertical="center"/>
    </xf>
    <xf numFmtId="0" fontId="56" fillId="0" borderId="0" xfId="0" applyFont="1" applyFill="1" applyAlignment="1">
      <alignment horizontal="justify" vertical="center"/>
    </xf>
    <xf numFmtId="49" fontId="26" fillId="0" borderId="0" xfId="0" applyNumberFormat="1" applyFont="1" applyFill="1" applyAlignment="1">
      <alignment horizontal="left" vertical="center"/>
    </xf>
    <xf numFmtId="0" fontId="55" fillId="0" borderId="0" xfId="0" applyFont="1" applyFill="1" applyAlignment="1">
      <alignment horizontal="center" vertical="center" wrapText="1"/>
    </xf>
    <xf numFmtId="57" fontId="56" fillId="0" borderId="0" xfId="0" applyNumberFormat="1" applyFont="1" applyFill="1" applyAlignment="1">
      <alignment horizontal="center" vertical="center"/>
    </xf>
  </cellXfs>
  <cellStyles count="93">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 13 3" xfId="13"/>
    <cellStyle name="已访问的超链接" xfId="14" builtinId="9"/>
    <cellStyle name="千位分隔[0] 2 2 3 2" xfId="15"/>
    <cellStyle name="百分比 2" xfId="16"/>
    <cellStyle name="注释" xfId="17" builtinId="10"/>
    <cellStyle name="常规 6" xfId="18"/>
    <cellStyle name="60% - 强调文字颜色 2" xfId="19" builtinId="36"/>
    <cellStyle name="标题 4" xfId="20" builtinId="19"/>
    <cellStyle name="警告文本" xfId="21" builtinId="11"/>
    <cellStyle name="标题" xfId="22" builtinId="15"/>
    <cellStyle name="常规 5 2" xfId="23"/>
    <cellStyle name="解释性文本" xfId="24" builtinId="53"/>
    <cellStyle name="百分比 2 2" xfId="25"/>
    <cellStyle name="标题 1" xfId="26" builtinId="16"/>
    <cellStyle name="标题 2" xfId="27" builtinId="17"/>
    <cellStyle name="常规 5 2 2" xfId="28"/>
    <cellStyle name="60% - 强调文字颜色 1" xfId="29" builtinId="32"/>
    <cellStyle name="标题 3" xfId="30" builtinId="18"/>
    <cellStyle name="60% - 强调文字颜色 4" xfId="31" builtinId="44"/>
    <cellStyle name="输出" xfId="32" builtinId="21"/>
    <cellStyle name="计算" xfId="33" builtinId="22"/>
    <cellStyle name="检查单元格" xfId="34" builtinId="23"/>
    <cellStyle name="20% - 强调文字颜色 6" xfId="35" builtinId="50"/>
    <cellStyle name="强调文字颜色 2" xfId="36" builtinId="33"/>
    <cellStyle name="链接单元格" xfId="37" builtinId="24"/>
    <cellStyle name="汇总" xfId="38" builtinId="25"/>
    <cellStyle name="好" xfId="39" builtinId="26"/>
    <cellStyle name="适中" xfId="40" builtinId="28"/>
    <cellStyle name="20% - 强调文字颜色 5" xfId="41" builtinId="46"/>
    <cellStyle name="强调文字颜色 1" xfId="42" builtinId="29"/>
    <cellStyle name="20% - 强调文字颜色 1" xfId="43" builtinId="30"/>
    <cellStyle name="40% - 强调文字颜色 1" xfId="44" builtinId="31"/>
    <cellStyle name="常规 2 2 3" xfId="45"/>
    <cellStyle name="20% - 强调文字颜色 2" xfId="46" builtinId="34"/>
    <cellStyle name="40% - 强调文字颜色 2" xfId="47" builtinId="35"/>
    <cellStyle name="强调文字颜色 3" xfId="48" builtinId="37"/>
    <cellStyle name="常规 3 2" xfId="49"/>
    <cellStyle name="强调文字颜色 4" xfId="50" builtinId="41"/>
    <cellStyle name="20% - 强调文字颜色 4" xfId="51" builtinId="42"/>
    <cellStyle name="40% - 强调文字颜色 4" xfId="52" builtinId="43"/>
    <cellStyle name="强调文字颜色 5" xfId="53" builtinId="45"/>
    <cellStyle name="常规 2 2" xfId="54"/>
    <cellStyle name="40% - 强调文字颜色 5" xfId="55" builtinId="47"/>
    <cellStyle name="60% - 强调文字颜色 5" xfId="56" builtinId="48"/>
    <cellStyle name="强调文字颜色 6" xfId="57" builtinId="49"/>
    <cellStyle name="常规 2 3" xfId="58"/>
    <cellStyle name="常规 10" xfId="59"/>
    <cellStyle name="40% - 强调文字颜色 6" xfId="60" builtinId="51"/>
    <cellStyle name="常规 2 3 2" xfId="61"/>
    <cellStyle name="60% - 强调文字颜色 6" xfId="62" builtinId="52"/>
    <cellStyle name="常规 2" xfId="63"/>
    <cellStyle name="常规 2 2 3 2" xfId="64"/>
    <cellStyle name="常规 2 3 2 2" xfId="65"/>
    <cellStyle name="常规 2 4" xfId="66"/>
    <cellStyle name="常规_2007人代会数据 2" xfId="67"/>
    <cellStyle name="常规 3" xfId="68"/>
    <cellStyle name="常规 3 2 2" xfId="69"/>
    <cellStyle name="常规 3 2 3" xfId="70"/>
    <cellStyle name="常规 3 2 3 2" xfId="71"/>
    <cellStyle name="常规 3 3" xfId="72"/>
    <cellStyle name="常规 3 4" xfId="73"/>
    <cellStyle name="常规 3 4 2" xfId="74"/>
    <cellStyle name="常规 3 5" xfId="75"/>
    <cellStyle name="常规 4" xfId="76"/>
    <cellStyle name="常规 4 2" xfId="77"/>
    <cellStyle name="常规 4 2 2" xfId="78"/>
    <cellStyle name="常规 5" xfId="79"/>
    <cellStyle name="常规 5 3" xfId="80"/>
    <cellStyle name="常规 9" xfId="81"/>
    <cellStyle name="千位分隔 3" xfId="82"/>
    <cellStyle name="千位分隔 3 2" xfId="83"/>
    <cellStyle name="千位分隔 3 2 2" xfId="84"/>
    <cellStyle name="千位分隔 3 3" xfId="85"/>
    <cellStyle name="千位分隔[0] 2 2 3" xfId="86"/>
    <cellStyle name="千位分隔[0] 3 2" xfId="87"/>
    <cellStyle name="千位分隔[0] 3 2 2" xfId="88"/>
    <cellStyle name="千位分隔[0] 3 2 2 2" xfId="89"/>
    <cellStyle name="千位分隔[0] 3 2 3" xfId="90"/>
    <cellStyle name="千位分隔 2" xfId="91"/>
    <cellStyle name="常规 2 6" xfId="9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2.xml.rels><?xml version="1.0" encoding="UTF-8" standalone="yes"?>
<Relationships xmlns="http://schemas.openxmlformats.org/package/2006/relationships"><Relationship Id="rId1" Type="http://schemas.openxmlformats.org/officeDocument/2006/relationships/hyperlink" Target="http://219.153.113.2:8808/page/debt/zqxm/xzzq/javascript:void(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opLeftCell="A11" workbookViewId="0">
      <selection activeCell="A1" sqref="A1:F28"/>
    </sheetView>
  </sheetViews>
  <sheetFormatPr defaultColWidth="9" defaultRowHeight="13.5" outlineLevelCol="5"/>
  <cols>
    <col min="1" max="5" width="11.75" style="101" customWidth="1"/>
    <col min="6" max="6" width="24.25" style="101" customWidth="1"/>
    <col min="7" max="16384" width="9" style="101"/>
  </cols>
  <sheetData>
    <row r="1" s="101" customFormat="1" ht="23.25" customHeight="1" spans="1:6">
      <c r="A1" s="334" t="s">
        <v>0</v>
      </c>
      <c r="B1" s="330"/>
      <c r="C1" s="330"/>
      <c r="D1" s="330"/>
      <c r="E1" s="330"/>
      <c r="F1" s="330"/>
    </row>
    <row r="2" s="101" customFormat="1" ht="23.25" customHeight="1" spans="1:6">
      <c r="A2" s="330"/>
      <c r="B2" s="330"/>
      <c r="C2" s="330"/>
      <c r="D2" s="330"/>
      <c r="E2" s="330"/>
      <c r="F2" s="330"/>
    </row>
    <row r="3" s="101" customFormat="1" ht="23.25" customHeight="1" spans="1:6">
      <c r="A3" s="330"/>
      <c r="B3" s="330"/>
      <c r="C3" s="330"/>
      <c r="D3" s="330"/>
      <c r="E3" s="330"/>
      <c r="F3" s="330"/>
    </row>
    <row r="4" s="101" customFormat="1" ht="23.25" customHeight="1" spans="1:6">
      <c r="A4" s="330"/>
      <c r="B4" s="330"/>
      <c r="C4" s="330"/>
      <c r="D4" s="330"/>
      <c r="E4" s="330"/>
      <c r="F4" s="330"/>
    </row>
    <row r="5" s="101" customFormat="1" ht="23.25" customHeight="1" spans="1:6">
      <c r="A5" s="330"/>
      <c r="B5" s="330"/>
      <c r="C5" s="330"/>
      <c r="D5" s="330"/>
      <c r="E5" s="330"/>
      <c r="F5" s="330"/>
    </row>
    <row r="6" s="101" customFormat="1" ht="23.25" customHeight="1" spans="1:6">
      <c r="A6" s="330"/>
      <c r="B6" s="330"/>
      <c r="C6" s="330"/>
      <c r="D6" s="330"/>
      <c r="E6" s="330"/>
      <c r="F6" s="330"/>
    </row>
    <row r="7" s="101" customFormat="1" ht="23.25" customHeight="1" spans="1:6">
      <c r="A7" s="330"/>
      <c r="B7" s="330"/>
      <c r="C7" s="330"/>
      <c r="D7" s="330"/>
      <c r="E7" s="330"/>
      <c r="F7" s="330"/>
    </row>
    <row r="8" s="101" customFormat="1" ht="23.25" customHeight="1" spans="1:6">
      <c r="A8" s="330"/>
      <c r="B8" s="330"/>
      <c r="C8" s="330"/>
      <c r="D8" s="330"/>
      <c r="E8" s="330"/>
      <c r="F8" s="330"/>
    </row>
    <row r="9" s="101" customFormat="1" ht="23.25" customHeight="1" spans="1:6">
      <c r="A9" s="330"/>
      <c r="B9" s="330"/>
      <c r="C9" s="330"/>
      <c r="D9" s="330"/>
      <c r="E9" s="330"/>
      <c r="F9" s="330"/>
    </row>
    <row r="10" s="101" customFormat="1" ht="23.25" customHeight="1" spans="1:6">
      <c r="A10" s="330"/>
      <c r="B10" s="330"/>
      <c r="C10" s="330"/>
      <c r="D10" s="330"/>
      <c r="E10" s="330"/>
      <c r="F10" s="330"/>
    </row>
    <row r="11" s="101" customFormat="1" ht="23.25" customHeight="1" spans="1:6">
      <c r="A11" s="330"/>
      <c r="B11" s="330"/>
      <c r="C11" s="330"/>
      <c r="D11" s="330"/>
      <c r="E11" s="330"/>
      <c r="F11" s="330"/>
    </row>
    <row r="12" s="101" customFormat="1" ht="23.25" customHeight="1" spans="1:6">
      <c r="A12" s="330"/>
      <c r="B12" s="330"/>
      <c r="C12" s="330"/>
      <c r="D12" s="330"/>
      <c r="E12" s="330"/>
      <c r="F12" s="330"/>
    </row>
    <row r="13" s="101" customFormat="1" ht="23.25" customHeight="1" spans="1:6">
      <c r="A13" s="330"/>
      <c r="B13" s="330"/>
      <c r="C13" s="330"/>
      <c r="D13" s="330"/>
      <c r="E13" s="330"/>
      <c r="F13" s="330"/>
    </row>
    <row r="14" s="101" customFormat="1" ht="23.25" customHeight="1" spans="1:6">
      <c r="A14" s="330"/>
      <c r="B14" s="330"/>
      <c r="C14" s="330"/>
      <c r="D14" s="330"/>
      <c r="E14" s="330"/>
      <c r="F14" s="330"/>
    </row>
    <row r="15" s="101" customFormat="1" ht="23.25" customHeight="1" spans="1:6">
      <c r="A15" s="330"/>
      <c r="B15" s="330"/>
      <c r="C15" s="330"/>
      <c r="D15" s="330"/>
      <c r="E15" s="330"/>
      <c r="F15" s="330"/>
    </row>
    <row r="16" s="101" customFormat="1" ht="23.25" customHeight="1" spans="1:6">
      <c r="A16" s="330"/>
      <c r="B16" s="330"/>
      <c r="C16" s="330"/>
      <c r="D16" s="330"/>
      <c r="E16" s="330"/>
      <c r="F16" s="330"/>
    </row>
    <row r="17" s="101" customFormat="1" ht="23.25" customHeight="1" spans="1:6">
      <c r="A17" s="330"/>
      <c r="B17" s="330"/>
      <c r="C17" s="330"/>
      <c r="D17" s="330"/>
      <c r="E17" s="330"/>
      <c r="F17" s="330"/>
    </row>
    <row r="18" s="101" customFormat="1" ht="23.25" customHeight="1" spans="1:6">
      <c r="A18" s="330"/>
      <c r="B18" s="330"/>
      <c r="C18" s="330"/>
      <c r="D18" s="330"/>
      <c r="E18" s="330"/>
      <c r="F18" s="330"/>
    </row>
    <row r="19" s="101" customFormat="1" ht="23.25" customHeight="1" spans="1:6">
      <c r="A19" s="330"/>
      <c r="B19" s="330"/>
      <c r="C19" s="330"/>
      <c r="D19" s="330"/>
      <c r="E19" s="330"/>
      <c r="F19" s="330"/>
    </row>
    <row r="20" s="101" customFormat="1" ht="23.25" customHeight="1" spans="1:6">
      <c r="A20" s="330"/>
      <c r="B20" s="330"/>
      <c r="C20" s="330"/>
      <c r="D20" s="330"/>
      <c r="E20" s="330"/>
      <c r="F20" s="330"/>
    </row>
    <row r="21" s="101" customFormat="1" ht="23.25" customHeight="1" spans="1:6">
      <c r="A21" s="330"/>
      <c r="B21" s="330"/>
      <c r="C21" s="330"/>
      <c r="D21" s="330"/>
      <c r="E21" s="330"/>
      <c r="F21" s="330"/>
    </row>
    <row r="22" s="101" customFormat="1" ht="23.25" customHeight="1" spans="1:6">
      <c r="A22" s="330"/>
      <c r="B22" s="330"/>
      <c r="C22" s="330"/>
      <c r="D22" s="330"/>
      <c r="E22" s="330"/>
      <c r="F22" s="330"/>
    </row>
    <row r="23" s="101" customFormat="1" ht="23.25" customHeight="1" spans="1:6">
      <c r="A23" s="330"/>
      <c r="B23" s="330"/>
      <c r="C23" s="330"/>
      <c r="D23" s="330"/>
      <c r="E23" s="330"/>
      <c r="F23" s="330"/>
    </row>
    <row r="24" s="101" customFormat="1" ht="23.25" customHeight="1" spans="1:6">
      <c r="A24" s="330"/>
      <c r="B24" s="330"/>
      <c r="C24" s="330"/>
      <c r="D24" s="330"/>
      <c r="E24" s="330"/>
      <c r="F24" s="330"/>
    </row>
    <row r="25" s="101" customFormat="1" ht="23.25" customHeight="1" spans="1:6">
      <c r="A25" s="330"/>
      <c r="B25" s="330"/>
      <c r="C25" s="330"/>
      <c r="D25" s="330"/>
      <c r="E25" s="330"/>
      <c r="F25" s="330"/>
    </row>
    <row r="26" s="101" customFormat="1" ht="23.25" customHeight="1" spans="1:6">
      <c r="A26" s="330"/>
      <c r="B26" s="330"/>
      <c r="C26" s="330"/>
      <c r="D26" s="330"/>
      <c r="E26" s="330"/>
      <c r="F26" s="330"/>
    </row>
    <row r="27" s="101" customFormat="1" ht="23.25" customHeight="1" spans="1:6">
      <c r="A27" s="330"/>
      <c r="B27" s="330"/>
      <c r="C27" s="330"/>
      <c r="D27" s="330"/>
      <c r="E27" s="330"/>
      <c r="F27" s="330"/>
    </row>
    <row r="28" s="101" customFormat="1" ht="23.25" customHeight="1" spans="1:6">
      <c r="A28" s="330"/>
      <c r="B28" s="330"/>
      <c r="C28" s="330"/>
      <c r="D28" s="330"/>
      <c r="E28" s="330"/>
      <c r="F28" s="330"/>
    </row>
    <row r="29" s="101" customFormat="1" ht="23.25" customHeight="1" spans="1:6">
      <c r="A29" s="335">
        <v>45839</v>
      </c>
      <c r="B29" s="335"/>
      <c r="C29" s="335"/>
      <c r="D29" s="335"/>
      <c r="E29" s="335"/>
      <c r="F29" s="335"/>
    </row>
  </sheetData>
  <mergeCells count="2">
    <mergeCell ref="A29:F29"/>
    <mergeCell ref="A1:F28"/>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3"/>
  <sheetViews>
    <sheetView topLeftCell="A7" workbookViewId="0">
      <selection activeCell="B29" sqref="B29"/>
    </sheetView>
  </sheetViews>
  <sheetFormatPr defaultColWidth="9" defaultRowHeight="13.5" outlineLevelCol="1"/>
  <cols>
    <col min="1" max="1" width="5.25" style="329" customWidth="1"/>
    <col min="2" max="2" width="78.5" style="101" customWidth="1"/>
    <col min="3" max="16384" width="9" style="101"/>
  </cols>
  <sheetData>
    <row r="1" s="101" customFormat="1" ht="45" customHeight="1" spans="1:2">
      <c r="A1" s="329"/>
      <c r="B1" s="330" t="s">
        <v>1</v>
      </c>
    </row>
    <row r="2" s="101" customFormat="1" ht="33" customHeight="1" spans="1:2">
      <c r="A2" s="331" t="s">
        <v>2</v>
      </c>
      <c r="B2" s="332" t="s">
        <v>3</v>
      </c>
    </row>
    <row r="3" s="101" customFormat="1" ht="33" customHeight="1" spans="1:2">
      <c r="A3" s="333"/>
      <c r="B3" s="332" t="s">
        <v>4</v>
      </c>
    </row>
    <row r="4" s="101" customFormat="1" ht="33" customHeight="1" spans="1:2">
      <c r="A4" s="331" t="s">
        <v>5</v>
      </c>
      <c r="B4" s="332" t="s">
        <v>6</v>
      </c>
    </row>
    <row r="5" s="101" customFormat="1" ht="33" customHeight="1" spans="1:2">
      <c r="A5" s="331" t="s">
        <v>7</v>
      </c>
      <c r="B5" s="332" t="s">
        <v>8</v>
      </c>
    </row>
    <row r="6" s="101" customFormat="1" ht="33" customHeight="1" spans="1:2">
      <c r="A6" s="331" t="s">
        <v>9</v>
      </c>
      <c r="B6" s="332" t="s">
        <v>10</v>
      </c>
    </row>
    <row r="7" s="101" customFormat="1" ht="33" customHeight="1" spans="1:2">
      <c r="A7" s="331" t="s">
        <v>11</v>
      </c>
      <c r="B7" s="332" t="s">
        <v>12</v>
      </c>
    </row>
    <row r="8" s="101" customFormat="1" ht="33" customHeight="1" spans="1:2">
      <c r="A8" s="331" t="s">
        <v>13</v>
      </c>
      <c r="B8" s="332" t="s">
        <v>14</v>
      </c>
    </row>
    <row r="9" s="101" customFormat="1" ht="33" customHeight="1" spans="1:2">
      <c r="A9" s="331" t="s">
        <v>15</v>
      </c>
      <c r="B9" s="332" t="s">
        <v>16</v>
      </c>
    </row>
    <row r="10" s="101" customFormat="1" ht="33" customHeight="1" spans="1:2">
      <c r="A10" s="331"/>
      <c r="B10" s="332" t="s">
        <v>17</v>
      </c>
    </row>
    <row r="11" s="101" customFormat="1" ht="33" customHeight="1" spans="1:2">
      <c r="A11" s="331" t="s">
        <v>18</v>
      </c>
      <c r="B11" s="332" t="s">
        <v>19</v>
      </c>
    </row>
    <row r="12" s="101" customFormat="1" ht="33" customHeight="1" spans="1:2">
      <c r="A12" s="331" t="s">
        <v>20</v>
      </c>
      <c r="B12" s="332" t="s">
        <v>21</v>
      </c>
    </row>
    <row r="13" s="101" customFormat="1" ht="33" customHeight="1" spans="1:2">
      <c r="A13" s="331" t="s">
        <v>22</v>
      </c>
      <c r="B13" s="332" t="s">
        <v>23</v>
      </c>
    </row>
    <row r="14" s="101" customFormat="1" ht="33" customHeight="1" spans="1:2">
      <c r="A14" s="331" t="s">
        <v>24</v>
      </c>
      <c r="B14" s="332" t="s">
        <v>25</v>
      </c>
    </row>
    <row r="15" s="101" customFormat="1" ht="33" customHeight="1" spans="1:2">
      <c r="A15" s="331" t="s">
        <v>26</v>
      </c>
      <c r="B15" s="332" t="s">
        <v>27</v>
      </c>
    </row>
    <row r="16" s="101" customFormat="1" ht="33" customHeight="1" spans="1:2">
      <c r="A16" s="331"/>
      <c r="B16" s="332" t="s">
        <v>28</v>
      </c>
    </row>
    <row r="17" s="101" customFormat="1" ht="33" customHeight="1" spans="1:2">
      <c r="A17" s="331" t="s">
        <v>29</v>
      </c>
      <c r="B17" s="332" t="s">
        <v>30</v>
      </c>
    </row>
    <row r="18" s="101" customFormat="1" ht="33" customHeight="1" spans="1:2">
      <c r="A18" s="331" t="s">
        <v>31</v>
      </c>
      <c r="B18" s="332" t="s">
        <v>32</v>
      </c>
    </row>
    <row r="19" s="101" customFormat="1" ht="33" customHeight="1" spans="1:2">
      <c r="A19" s="331" t="s">
        <v>33</v>
      </c>
      <c r="B19" s="332" t="s">
        <v>34</v>
      </c>
    </row>
    <row r="20" s="101" customFormat="1" ht="33" customHeight="1" spans="1:2">
      <c r="A20" s="331" t="s">
        <v>35</v>
      </c>
      <c r="B20" s="332" t="s">
        <v>36</v>
      </c>
    </row>
    <row r="21" s="101" customFormat="1" ht="33" customHeight="1" spans="1:2">
      <c r="A21" s="331" t="s">
        <v>37</v>
      </c>
      <c r="B21" s="332" t="s">
        <v>38</v>
      </c>
    </row>
    <row r="22" s="101" customFormat="1" ht="33" customHeight="1" spans="1:2">
      <c r="A22" s="331" t="s">
        <v>39</v>
      </c>
      <c r="B22" s="332" t="s">
        <v>40</v>
      </c>
    </row>
    <row r="23" s="101" customFormat="1" ht="33" customHeight="1" spans="1:2">
      <c r="A23" s="331" t="s">
        <v>41</v>
      </c>
      <c r="B23" s="332" t="s">
        <v>42</v>
      </c>
    </row>
  </sheetData>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5"/>
  <sheetViews>
    <sheetView showZeros="0" zoomScale="90" zoomScaleNormal="90" workbookViewId="0">
      <selection activeCell="J13" sqref="J13"/>
    </sheetView>
  </sheetViews>
  <sheetFormatPr defaultColWidth="9" defaultRowHeight="13.5"/>
  <cols>
    <col min="1" max="1" width="28.375" style="299" customWidth="1"/>
    <col min="2" max="2" width="12.375" style="299" customWidth="1"/>
    <col min="3" max="5" width="12.25" style="299" customWidth="1"/>
    <col min="6" max="6" width="12.5" style="299" customWidth="1"/>
    <col min="7" max="7" width="13.525" style="299" customWidth="1"/>
    <col min="8" max="8" width="11.875" style="295" hidden="1" customWidth="1"/>
    <col min="9" max="9" width="14.2666666666667" style="299" customWidth="1"/>
    <col min="10" max="10" width="33.625" style="299" customWidth="1"/>
    <col min="11" max="11" width="12.125" style="299" customWidth="1"/>
    <col min="12" max="14" width="11.875" style="299" customWidth="1"/>
    <col min="15" max="15" width="11.625" style="299" customWidth="1"/>
    <col min="16" max="16" width="13.675" style="299" customWidth="1"/>
    <col min="17" max="17" width="11.9" style="299" hidden="1" customWidth="1"/>
    <col min="18" max="18" width="14.7083333333333" style="299" customWidth="1"/>
    <col min="19" max="168" width="9" style="299"/>
    <col min="169" max="169" width="4.875" style="299" customWidth="1"/>
    <col min="170" max="170" width="30.625" style="299" customWidth="1"/>
    <col min="171" max="171" width="17" style="299" customWidth="1"/>
    <col min="172" max="172" width="13.5" style="299" customWidth="1"/>
    <col min="173" max="173" width="32.125" style="299" customWidth="1"/>
    <col min="174" max="174" width="15.5" style="299" customWidth="1"/>
    <col min="175" max="175" width="12.25" style="299" customWidth="1"/>
    <col min="176" max="16384" width="9" style="299"/>
  </cols>
  <sheetData>
    <row r="1" ht="26.1" customHeight="1" spans="1:17">
      <c r="A1" s="115" t="s">
        <v>43</v>
      </c>
      <c r="B1" s="115"/>
      <c r="C1" s="115"/>
      <c r="D1" s="115"/>
      <c r="E1" s="115"/>
      <c r="F1" s="115"/>
      <c r="G1" s="115"/>
      <c r="H1" s="115"/>
      <c r="I1" s="115"/>
      <c r="J1" s="115"/>
      <c r="K1" s="115"/>
      <c r="L1" s="115"/>
      <c r="M1" s="115"/>
      <c r="N1" s="115"/>
      <c r="O1" s="115"/>
      <c r="P1" s="115"/>
      <c r="Q1" s="115"/>
    </row>
    <row r="2" ht="30" customHeight="1" spans="1:17">
      <c r="A2" s="300" t="s">
        <v>3</v>
      </c>
      <c r="B2" s="300"/>
      <c r="C2" s="300"/>
      <c r="D2" s="300"/>
      <c r="E2" s="300"/>
      <c r="F2" s="300"/>
      <c r="G2" s="300"/>
      <c r="H2" s="300"/>
      <c r="I2" s="300"/>
      <c r="J2" s="300"/>
      <c r="K2" s="300"/>
      <c r="L2" s="300"/>
      <c r="M2" s="300"/>
      <c r="N2" s="300"/>
      <c r="O2" s="300"/>
      <c r="P2" s="300"/>
      <c r="Q2" s="300"/>
    </row>
    <row r="3" s="295" customFormat="1" ht="24.95" customHeight="1" spans="1:18">
      <c r="A3" s="301"/>
      <c r="B3" s="301"/>
      <c r="C3" s="301"/>
      <c r="D3" s="301"/>
      <c r="E3" s="301"/>
      <c r="F3" s="301"/>
      <c r="G3" s="301"/>
      <c r="H3" s="301"/>
      <c r="I3" s="301"/>
      <c r="J3" s="301"/>
      <c r="K3" s="301"/>
      <c r="L3" s="301"/>
      <c r="M3" s="301"/>
      <c r="N3" s="301"/>
      <c r="O3" s="301"/>
      <c r="P3" s="318"/>
      <c r="Q3" s="137"/>
      <c r="R3" s="137" t="s">
        <v>44</v>
      </c>
    </row>
    <row r="4" ht="39.75" customHeight="1" spans="1:18">
      <c r="A4" s="118" t="s">
        <v>45</v>
      </c>
      <c r="B4" s="119" t="s">
        <v>46</v>
      </c>
      <c r="C4" s="119" t="s">
        <v>47</v>
      </c>
      <c r="D4" s="119" t="s">
        <v>48</v>
      </c>
      <c r="E4" s="119" t="s">
        <v>49</v>
      </c>
      <c r="F4" s="119" t="s">
        <v>50</v>
      </c>
      <c r="G4" s="119" t="s">
        <v>51</v>
      </c>
      <c r="H4" s="120" t="s">
        <v>52</v>
      </c>
      <c r="I4" s="133" t="s">
        <v>53</v>
      </c>
      <c r="J4" s="118" t="s">
        <v>54</v>
      </c>
      <c r="K4" s="119" t="s">
        <v>46</v>
      </c>
      <c r="L4" s="119" t="s">
        <v>47</v>
      </c>
      <c r="M4" s="119" t="s">
        <v>48</v>
      </c>
      <c r="N4" s="119" t="s">
        <v>49</v>
      </c>
      <c r="O4" s="119" t="s">
        <v>50</v>
      </c>
      <c r="P4" s="119" t="s">
        <v>51</v>
      </c>
      <c r="Q4" s="120" t="s">
        <v>52</v>
      </c>
      <c r="R4" s="133" t="s">
        <v>53</v>
      </c>
    </row>
    <row r="5" s="296" customFormat="1" ht="21.75" customHeight="1" spans="1:18">
      <c r="A5" s="302" t="s">
        <v>55</v>
      </c>
      <c r="B5" s="303">
        <v>1330908</v>
      </c>
      <c r="C5" s="303">
        <v>1464961</v>
      </c>
      <c r="D5" s="303">
        <v>1576647</v>
      </c>
      <c r="E5" s="303">
        <v>1587772</v>
      </c>
      <c r="F5" s="303">
        <v>1587696</v>
      </c>
      <c r="G5" s="304">
        <v>100.700790982382</v>
      </c>
      <c r="H5" s="305">
        <v>1864776</v>
      </c>
      <c r="I5" s="319">
        <f t="shared" ref="I5:I28" si="0">(E5/H5-1)*100</f>
        <v>-14.8545455325465</v>
      </c>
      <c r="J5" s="320" t="s">
        <v>55</v>
      </c>
      <c r="K5" s="303">
        <v>1330908</v>
      </c>
      <c r="L5" s="303">
        <v>1464961</v>
      </c>
      <c r="M5" s="303">
        <v>1576647</v>
      </c>
      <c r="N5" s="303">
        <v>1587772</v>
      </c>
      <c r="O5" s="303">
        <v>1587696</v>
      </c>
      <c r="P5" s="321">
        <v>100.700790982382</v>
      </c>
      <c r="Q5" s="305">
        <v>1864776</v>
      </c>
      <c r="R5" s="210">
        <v>-14.8586210890745</v>
      </c>
    </row>
    <row r="6" s="296" customFormat="1" ht="21.75" customHeight="1" spans="1:18">
      <c r="A6" s="306" t="s">
        <v>56</v>
      </c>
      <c r="B6" s="307">
        <v>676479</v>
      </c>
      <c r="C6" s="307">
        <v>673479</v>
      </c>
      <c r="D6" s="307">
        <v>673479</v>
      </c>
      <c r="E6" s="307">
        <v>673547</v>
      </c>
      <c r="F6" s="307">
        <v>673546</v>
      </c>
      <c r="G6" s="304">
        <v>100.009948342859</v>
      </c>
      <c r="H6" s="308">
        <v>669204</v>
      </c>
      <c r="I6" s="319">
        <f t="shared" si="0"/>
        <v>0.648979982187803</v>
      </c>
      <c r="J6" s="322" t="s">
        <v>57</v>
      </c>
      <c r="K6" s="303">
        <v>1164392</v>
      </c>
      <c r="L6" s="303">
        <v>1173551</v>
      </c>
      <c r="M6" s="303">
        <v>1276098</v>
      </c>
      <c r="N6" s="303">
        <v>1110970</v>
      </c>
      <c r="O6" s="303">
        <v>1110969</v>
      </c>
      <c r="P6" s="321">
        <v>87.0598496353728</v>
      </c>
      <c r="Q6" s="305">
        <v>1095785</v>
      </c>
      <c r="R6" s="210">
        <v>1.38567328444905</v>
      </c>
    </row>
    <row r="7" ht="21.75" customHeight="1" spans="1:18">
      <c r="A7" s="309" t="s">
        <v>58</v>
      </c>
      <c r="B7" s="310">
        <v>412340</v>
      </c>
      <c r="C7" s="310">
        <v>392340</v>
      </c>
      <c r="D7" s="310">
        <v>392340</v>
      </c>
      <c r="E7" s="310">
        <v>392134</v>
      </c>
      <c r="F7" s="310">
        <v>392134</v>
      </c>
      <c r="G7" s="311">
        <v>99.9474945200591</v>
      </c>
      <c r="H7" s="312">
        <v>377058</v>
      </c>
      <c r="I7" s="323">
        <f t="shared" si="0"/>
        <v>3.99832386529393</v>
      </c>
      <c r="J7" s="315" t="s">
        <v>59</v>
      </c>
      <c r="K7" s="310">
        <v>60551</v>
      </c>
      <c r="L7" s="310">
        <v>60089</v>
      </c>
      <c r="M7" s="310">
        <v>60562</v>
      </c>
      <c r="N7" s="310">
        <v>58168</v>
      </c>
      <c r="O7" s="310">
        <v>58168</v>
      </c>
      <c r="P7" s="323">
        <v>96.0470261880387</v>
      </c>
      <c r="Q7" s="310">
        <v>55890</v>
      </c>
      <c r="R7" s="212">
        <v>4.07586330291645</v>
      </c>
    </row>
    <row r="8" ht="21.75" customHeight="1" spans="1:18">
      <c r="A8" s="309" t="s">
        <v>60</v>
      </c>
      <c r="B8" s="310">
        <v>132582</v>
      </c>
      <c r="C8" s="310">
        <v>127082</v>
      </c>
      <c r="D8" s="310">
        <v>127082</v>
      </c>
      <c r="E8" s="310">
        <v>125077</v>
      </c>
      <c r="F8" s="310">
        <v>125077</v>
      </c>
      <c r="G8" s="311">
        <v>98.4222785288239</v>
      </c>
      <c r="H8" s="312">
        <v>131052</v>
      </c>
      <c r="I8" s="323">
        <f t="shared" si="0"/>
        <v>-4.55925892012331</v>
      </c>
      <c r="J8" s="315" t="s">
        <v>61</v>
      </c>
      <c r="K8" s="310"/>
      <c r="L8" s="310"/>
      <c r="M8" s="310"/>
      <c r="N8" s="310"/>
      <c r="O8" s="310">
        <v>0</v>
      </c>
      <c r="P8" s="323"/>
      <c r="Q8" s="310">
        <v>0</v>
      </c>
      <c r="R8" s="212"/>
    </row>
    <row r="9" ht="21.75" customHeight="1" spans="1:18">
      <c r="A9" s="313" t="s">
        <v>62</v>
      </c>
      <c r="B9" s="310">
        <v>55182</v>
      </c>
      <c r="C9" s="310">
        <v>52182</v>
      </c>
      <c r="D9" s="310">
        <v>52182</v>
      </c>
      <c r="E9" s="310">
        <v>45413</v>
      </c>
      <c r="F9" s="310">
        <v>45413</v>
      </c>
      <c r="G9" s="311">
        <v>87.0280939787666</v>
      </c>
      <c r="H9" s="312">
        <v>52841</v>
      </c>
      <c r="I9" s="323">
        <f t="shared" si="0"/>
        <v>-14.0572661380368</v>
      </c>
      <c r="J9" s="315" t="s">
        <v>63</v>
      </c>
      <c r="K9" s="310">
        <v>1266</v>
      </c>
      <c r="L9" s="310">
        <v>1147</v>
      </c>
      <c r="M9" s="310">
        <v>1177</v>
      </c>
      <c r="N9" s="310">
        <v>1151</v>
      </c>
      <c r="O9" s="310">
        <v>1079</v>
      </c>
      <c r="P9" s="323">
        <v>91.6737468139337</v>
      </c>
      <c r="Q9" s="310">
        <v>1128</v>
      </c>
      <c r="R9" s="212">
        <v>-4.34397163120568</v>
      </c>
    </row>
    <row r="10" ht="21.75" customHeight="1" spans="1:18">
      <c r="A10" s="313" t="s">
        <v>64</v>
      </c>
      <c r="B10" s="310">
        <v>8726</v>
      </c>
      <c r="C10" s="310">
        <v>8701</v>
      </c>
      <c r="D10" s="310">
        <v>8701</v>
      </c>
      <c r="E10" s="310">
        <v>9381</v>
      </c>
      <c r="F10" s="310">
        <v>9381</v>
      </c>
      <c r="G10" s="311">
        <v>107.815193655902</v>
      </c>
      <c r="H10" s="312">
        <v>9169</v>
      </c>
      <c r="I10" s="323">
        <f t="shared" si="0"/>
        <v>2.3121387283237</v>
      </c>
      <c r="J10" s="315" t="s">
        <v>65</v>
      </c>
      <c r="K10" s="310">
        <v>40471</v>
      </c>
      <c r="L10" s="310">
        <v>44085</v>
      </c>
      <c r="M10" s="310">
        <v>46153</v>
      </c>
      <c r="N10" s="310">
        <v>44801</v>
      </c>
      <c r="O10" s="310">
        <v>44801</v>
      </c>
      <c r="P10" s="323">
        <v>97.0706129612376</v>
      </c>
      <c r="Q10" s="310">
        <v>42624</v>
      </c>
      <c r="R10" s="212">
        <v>5.1074512012012</v>
      </c>
    </row>
    <row r="11" ht="21.75" customHeight="1" spans="1:18">
      <c r="A11" s="309" t="s">
        <v>66</v>
      </c>
      <c r="B11" s="310">
        <v>2200</v>
      </c>
      <c r="C11" s="310">
        <v>2000</v>
      </c>
      <c r="D11" s="310">
        <v>2000</v>
      </c>
      <c r="E11" s="310">
        <v>1648</v>
      </c>
      <c r="F11" s="310">
        <v>1648</v>
      </c>
      <c r="G11" s="311">
        <v>82.4</v>
      </c>
      <c r="H11" s="312">
        <v>2007</v>
      </c>
      <c r="I11" s="323">
        <f t="shared" si="0"/>
        <v>-17.887394120578</v>
      </c>
      <c r="J11" s="315" t="s">
        <v>67</v>
      </c>
      <c r="K11" s="310">
        <v>237907</v>
      </c>
      <c r="L11" s="310">
        <v>251035</v>
      </c>
      <c r="M11" s="310">
        <v>269388</v>
      </c>
      <c r="N11" s="310">
        <v>259071</v>
      </c>
      <c r="O11" s="310">
        <v>259071</v>
      </c>
      <c r="P11" s="323">
        <v>96.1702080270836</v>
      </c>
      <c r="Q11" s="310">
        <v>258830</v>
      </c>
      <c r="R11" s="212">
        <v>0.0931113085809177</v>
      </c>
    </row>
    <row r="12" ht="21.75" customHeight="1" spans="1:18">
      <c r="A12" s="309" t="s">
        <v>68</v>
      </c>
      <c r="B12" s="310">
        <v>30455</v>
      </c>
      <c r="C12" s="310">
        <v>29305</v>
      </c>
      <c r="D12" s="310">
        <v>29305</v>
      </c>
      <c r="E12" s="310">
        <v>28705</v>
      </c>
      <c r="F12" s="310">
        <v>28705</v>
      </c>
      <c r="G12" s="311">
        <v>97.9525678211909</v>
      </c>
      <c r="H12" s="312">
        <v>29621</v>
      </c>
      <c r="I12" s="323">
        <f t="shared" si="0"/>
        <v>-3.09240066169272</v>
      </c>
      <c r="J12" s="315" t="s">
        <v>69</v>
      </c>
      <c r="K12" s="310">
        <v>8479</v>
      </c>
      <c r="L12" s="310">
        <v>8476</v>
      </c>
      <c r="M12" s="310">
        <v>15575</v>
      </c>
      <c r="N12" s="310">
        <v>15096</v>
      </c>
      <c r="O12" s="310">
        <v>15095</v>
      </c>
      <c r="P12" s="323">
        <v>96.9181380417335</v>
      </c>
      <c r="Q12" s="310">
        <v>15089</v>
      </c>
      <c r="R12" s="212">
        <v>0.039764066538539</v>
      </c>
    </row>
    <row r="13" ht="21.75" customHeight="1" spans="1:18">
      <c r="A13" s="309" t="s">
        <v>70</v>
      </c>
      <c r="B13" s="310">
        <v>39389</v>
      </c>
      <c r="C13" s="310">
        <v>37389</v>
      </c>
      <c r="D13" s="310">
        <v>37389</v>
      </c>
      <c r="E13" s="310">
        <v>41583</v>
      </c>
      <c r="F13" s="310">
        <v>41583</v>
      </c>
      <c r="G13" s="311">
        <v>111.217202920645</v>
      </c>
      <c r="H13" s="312">
        <v>42113</v>
      </c>
      <c r="I13" s="323">
        <f t="shared" si="0"/>
        <v>-1.2585187471802</v>
      </c>
      <c r="J13" s="315" t="s">
        <v>71</v>
      </c>
      <c r="K13" s="310">
        <v>10503</v>
      </c>
      <c r="L13" s="310">
        <v>12436</v>
      </c>
      <c r="M13" s="310">
        <v>13900</v>
      </c>
      <c r="N13" s="310">
        <v>12420</v>
      </c>
      <c r="O13" s="310">
        <v>12420</v>
      </c>
      <c r="P13" s="323">
        <v>89.3525179856115</v>
      </c>
      <c r="Q13" s="310">
        <v>14794</v>
      </c>
      <c r="R13" s="212">
        <v>-16.0470460997702</v>
      </c>
    </row>
    <row r="14" ht="21.75" customHeight="1" spans="1:18">
      <c r="A14" s="309" t="s">
        <v>72</v>
      </c>
      <c r="B14" s="310">
        <v>13572</v>
      </c>
      <c r="C14" s="310">
        <v>12572</v>
      </c>
      <c r="D14" s="310">
        <v>12572</v>
      </c>
      <c r="E14" s="310">
        <v>14289</v>
      </c>
      <c r="F14" s="310">
        <v>14289</v>
      </c>
      <c r="G14" s="311">
        <v>113.657333757556</v>
      </c>
      <c r="H14" s="312">
        <v>13951</v>
      </c>
      <c r="I14" s="323">
        <f t="shared" si="0"/>
        <v>2.42276539316177</v>
      </c>
      <c r="J14" s="315" t="s">
        <v>73</v>
      </c>
      <c r="K14" s="310">
        <v>204172</v>
      </c>
      <c r="L14" s="310">
        <v>181080</v>
      </c>
      <c r="M14" s="310">
        <v>217069</v>
      </c>
      <c r="N14" s="310">
        <v>209046</v>
      </c>
      <c r="O14" s="310">
        <v>209046</v>
      </c>
      <c r="P14" s="323">
        <v>96.3039402217728</v>
      </c>
      <c r="Q14" s="310">
        <v>187145</v>
      </c>
      <c r="R14" s="212">
        <v>11.7026904272088</v>
      </c>
    </row>
    <row r="15" ht="21.75" customHeight="1" spans="1:18">
      <c r="A15" s="309" t="s">
        <v>74</v>
      </c>
      <c r="B15" s="310">
        <v>54402</v>
      </c>
      <c r="C15" s="310">
        <v>52402</v>
      </c>
      <c r="D15" s="310">
        <v>52402</v>
      </c>
      <c r="E15" s="310">
        <v>41713</v>
      </c>
      <c r="F15" s="310">
        <v>41713</v>
      </c>
      <c r="G15" s="311">
        <v>79.6019235907027</v>
      </c>
      <c r="H15" s="312">
        <v>49433</v>
      </c>
      <c r="I15" s="323">
        <f t="shared" si="0"/>
        <v>-15.6170978900734</v>
      </c>
      <c r="J15" s="315" t="s">
        <v>75</v>
      </c>
      <c r="K15" s="310">
        <v>110837</v>
      </c>
      <c r="L15" s="310">
        <v>120087</v>
      </c>
      <c r="M15" s="310">
        <v>126323</v>
      </c>
      <c r="N15" s="310">
        <v>119710</v>
      </c>
      <c r="O15" s="310">
        <v>119841</v>
      </c>
      <c r="P15" s="323">
        <v>94.8687095778283</v>
      </c>
      <c r="Q15" s="310">
        <v>138003</v>
      </c>
      <c r="R15" s="212">
        <v>-13.1605834655768</v>
      </c>
    </row>
    <row r="16" ht="21.75" customHeight="1" spans="1:18">
      <c r="A16" s="309" t="s">
        <v>76</v>
      </c>
      <c r="B16" s="310">
        <v>9910</v>
      </c>
      <c r="C16" s="310">
        <v>9410</v>
      </c>
      <c r="D16" s="310">
        <v>9410</v>
      </c>
      <c r="E16" s="310">
        <v>44848</v>
      </c>
      <c r="F16" s="310">
        <v>44848</v>
      </c>
      <c r="G16" s="311">
        <v>476.599362380446</v>
      </c>
      <c r="H16" s="312">
        <v>-2399</v>
      </c>
      <c r="I16" s="323">
        <f t="shared" si="0"/>
        <v>-1969.44560233431</v>
      </c>
      <c r="J16" s="315" t="s">
        <v>77</v>
      </c>
      <c r="K16" s="310">
        <v>14431</v>
      </c>
      <c r="L16" s="310">
        <v>15635</v>
      </c>
      <c r="M16" s="310">
        <v>32234</v>
      </c>
      <c r="N16" s="310">
        <v>21639</v>
      </c>
      <c r="O16" s="310">
        <v>21639</v>
      </c>
      <c r="P16" s="323">
        <v>67.1309797108643</v>
      </c>
      <c r="Q16" s="310">
        <v>19756</v>
      </c>
      <c r="R16" s="212">
        <v>9.53128163595869</v>
      </c>
    </row>
    <row r="17" ht="21.75" customHeight="1" spans="1:18">
      <c r="A17" s="309" t="s">
        <v>78</v>
      </c>
      <c r="B17" s="310">
        <v>10000</v>
      </c>
      <c r="C17" s="310">
        <v>9500</v>
      </c>
      <c r="D17" s="310">
        <v>9500</v>
      </c>
      <c r="E17" s="310">
        <v>6096</v>
      </c>
      <c r="F17" s="310">
        <v>6096</v>
      </c>
      <c r="G17" s="311">
        <v>64.1684210526316</v>
      </c>
      <c r="H17" s="312">
        <v>9838</v>
      </c>
      <c r="I17" s="323">
        <f t="shared" si="0"/>
        <v>-38.0361862167107</v>
      </c>
      <c r="J17" s="315" t="s">
        <v>79</v>
      </c>
      <c r="K17" s="310">
        <v>71724</v>
      </c>
      <c r="L17" s="310">
        <v>142726</v>
      </c>
      <c r="M17" s="310">
        <v>160386</v>
      </c>
      <c r="N17" s="310">
        <v>109152</v>
      </c>
      <c r="O17" s="310">
        <v>109151</v>
      </c>
      <c r="P17" s="323">
        <v>68.0551918496627</v>
      </c>
      <c r="Q17" s="310">
        <v>130891</v>
      </c>
      <c r="R17" s="212">
        <v>-16.6092397491042</v>
      </c>
    </row>
    <row r="18" ht="21.75" customHeight="1" spans="1:18">
      <c r="A18" s="309" t="s">
        <v>80</v>
      </c>
      <c r="B18" s="310">
        <v>55000</v>
      </c>
      <c r="C18" s="310">
        <v>51000</v>
      </c>
      <c r="D18" s="310">
        <v>51000</v>
      </c>
      <c r="E18" s="310">
        <v>31927</v>
      </c>
      <c r="F18" s="310">
        <v>31927</v>
      </c>
      <c r="G18" s="311">
        <v>62.6019607843137</v>
      </c>
      <c r="H18" s="312">
        <v>38654</v>
      </c>
      <c r="I18" s="323">
        <f t="shared" si="0"/>
        <v>-17.4031148134734</v>
      </c>
      <c r="J18" s="315" t="s">
        <v>81</v>
      </c>
      <c r="K18" s="310">
        <v>129799</v>
      </c>
      <c r="L18" s="310">
        <v>132248</v>
      </c>
      <c r="M18" s="310">
        <v>139818</v>
      </c>
      <c r="N18" s="310">
        <v>111310</v>
      </c>
      <c r="O18" s="310">
        <v>111311</v>
      </c>
      <c r="P18" s="323">
        <v>79.6113519003276</v>
      </c>
      <c r="Q18" s="310">
        <v>104734</v>
      </c>
      <c r="R18" s="212">
        <v>6.27971814310539</v>
      </c>
    </row>
    <row r="19" ht="21.75" customHeight="1" spans="1:18">
      <c r="A19" s="309" t="s">
        <v>82</v>
      </c>
      <c r="B19" s="310">
        <v>722</v>
      </c>
      <c r="C19" s="310">
        <v>697</v>
      </c>
      <c r="D19" s="310">
        <v>697</v>
      </c>
      <c r="E19" s="310">
        <v>1451</v>
      </c>
      <c r="F19" s="310">
        <v>1451</v>
      </c>
      <c r="G19" s="311">
        <v>208.177905308465</v>
      </c>
      <c r="H19" s="312">
        <v>738</v>
      </c>
      <c r="I19" s="323">
        <f t="shared" si="0"/>
        <v>96.6124661246613</v>
      </c>
      <c r="J19" s="315" t="s">
        <v>83</v>
      </c>
      <c r="K19" s="310">
        <v>31008</v>
      </c>
      <c r="L19" s="310">
        <v>36419</v>
      </c>
      <c r="M19" s="310">
        <v>52051</v>
      </c>
      <c r="N19" s="310">
        <v>36508</v>
      </c>
      <c r="O19" s="310">
        <v>36508</v>
      </c>
      <c r="P19" s="323">
        <v>70.1389022305047</v>
      </c>
      <c r="Q19" s="310">
        <v>37473</v>
      </c>
      <c r="R19" s="212">
        <v>-2.57518746831051</v>
      </c>
    </row>
    <row r="20" ht="21.75" customHeight="1" spans="1:18">
      <c r="A20" s="309" t="s">
        <v>84</v>
      </c>
      <c r="B20" s="310">
        <v>200</v>
      </c>
      <c r="C20" s="310">
        <v>100</v>
      </c>
      <c r="D20" s="310">
        <v>100</v>
      </c>
      <c r="E20" s="310">
        <v>3</v>
      </c>
      <c r="F20" s="310">
        <v>3</v>
      </c>
      <c r="G20" s="311"/>
      <c r="H20" s="312">
        <v>40</v>
      </c>
      <c r="I20" s="323">
        <f t="shared" si="0"/>
        <v>-92.5</v>
      </c>
      <c r="J20" s="315" t="s">
        <v>85</v>
      </c>
      <c r="K20" s="310">
        <v>6793</v>
      </c>
      <c r="L20" s="310">
        <v>7392</v>
      </c>
      <c r="M20" s="310">
        <v>19778</v>
      </c>
      <c r="N20" s="310">
        <v>19413</v>
      </c>
      <c r="O20" s="310">
        <v>19414</v>
      </c>
      <c r="P20" s="323">
        <v>98.1595712407726</v>
      </c>
      <c r="Q20" s="310">
        <v>10616</v>
      </c>
      <c r="R20" s="212">
        <v>82.8749058025622</v>
      </c>
    </row>
    <row r="21" ht="21.75" customHeight="1" spans="1:18">
      <c r="A21" s="309" t="s">
        <v>86</v>
      </c>
      <c r="B21" s="310">
        <v>264139</v>
      </c>
      <c r="C21" s="310">
        <v>281139</v>
      </c>
      <c r="D21" s="310">
        <v>281139</v>
      </c>
      <c r="E21" s="310">
        <v>281413</v>
      </c>
      <c r="F21" s="310">
        <v>281412</v>
      </c>
      <c r="G21" s="311">
        <v>100.09710499077</v>
      </c>
      <c r="H21" s="312">
        <v>292146</v>
      </c>
      <c r="I21" s="323">
        <f t="shared" si="0"/>
        <v>-3.6738480075031</v>
      </c>
      <c r="J21" s="315" t="s">
        <v>87</v>
      </c>
      <c r="K21" s="310">
        <v>4217</v>
      </c>
      <c r="L21" s="310">
        <v>3660</v>
      </c>
      <c r="M21" s="310">
        <v>3991</v>
      </c>
      <c r="N21" s="310">
        <v>3359</v>
      </c>
      <c r="O21" s="310">
        <v>3358</v>
      </c>
      <c r="P21" s="323">
        <v>84.1393134552744</v>
      </c>
      <c r="Q21" s="310">
        <v>7368</v>
      </c>
      <c r="R21" s="212">
        <v>-54.4245385450597</v>
      </c>
    </row>
    <row r="22" ht="21.75" customHeight="1" spans="1:18">
      <c r="A22" s="309" t="s">
        <v>88</v>
      </c>
      <c r="B22" s="310">
        <v>60500</v>
      </c>
      <c r="C22" s="310">
        <v>46200</v>
      </c>
      <c r="D22" s="310">
        <v>46200</v>
      </c>
      <c r="E22" s="310">
        <v>39771</v>
      </c>
      <c r="F22" s="310">
        <v>39771</v>
      </c>
      <c r="G22" s="311">
        <v>86.0844155844156</v>
      </c>
      <c r="H22" s="312">
        <v>43156</v>
      </c>
      <c r="I22" s="323">
        <f t="shared" si="0"/>
        <v>-7.8436370377236</v>
      </c>
      <c r="J22" s="315" t="s">
        <v>89</v>
      </c>
      <c r="K22" s="310">
        <v>15</v>
      </c>
      <c r="L22" s="310">
        <v>335</v>
      </c>
      <c r="M22" s="310">
        <v>1339</v>
      </c>
      <c r="N22" s="310">
        <v>395</v>
      </c>
      <c r="O22" s="310">
        <v>395</v>
      </c>
      <c r="P22" s="323">
        <v>29.4996265870052</v>
      </c>
      <c r="Q22" s="310">
        <v>85</v>
      </c>
      <c r="R22" s="212">
        <v>364.705882352941</v>
      </c>
    </row>
    <row r="23" ht="21.75" customHeight="1" spans="1:18">
      <c r="A23" s="309" t="s">
        <v>90</v>
      </c>
      <c r="B23" s="310">
        <v>5823</v>
      </c>
      <c r="C23" s="310">
        <v>5823</v>
      </c>
      <c r="D23" s="310">
        <v>5823</v>
      </c>
      <c r="E23" s="310">
        <v>7639</v>
      </c>
      <c r="F23" s="310">
        <v>7638</v>
      </c>
      <c r="G23" s="311">
        <v>131.169500257599</v>
      </c>
      <c r="H23" s="312">
        <v>15780</v>
      </c>
      <c r="I23" s="323">
        <f t="shared" si="0"/>
        <v>-51.5906210392902</v>
      </c>
      <c r="J23" s="315" t="s">
        <v>91</v>
      </c>
      <c r="K23" s="310"/>
      <c r="L23" s="310">
        <v>0</v>
      </c>
      <c r="M23" s="310">
        <v>0</v>
      </c>
      <c r="N23" s="310"/>
      <c r="O23" s="310">
        <v>0</v>
      </c>
      <c r="P23" s="323"/>
      <c r="Q23" s="310"/>
      <c r="R23" s="212"/>
    </row>
    <row r="24" ht="21.75" customHeight="1" spans="1:18">
      <c r="A24" s="309" t="s">
        <v>92</v>
      </c>
      <c r="B24" s="310">
        <v>26813</v>
      </c>
      <c r="C24" s="310">
        <v>16451</v>
      </c>
      <c r="D24" s="310">
        <v>16451</v>
      </c>
      <c r="E24" s="310">
        <v>18573</v>
      </c>
      <c r="F24" s="310">
        <v>18573</v>
      </c>
      <c r="G24" s="311">
        <v>112.898911920248</v>
      </c>
      <c r="H24" s="312">
        <v>12137</v>
      </c>
      <c r="I24" s="323">
        <f t="shared" si="0"/>
        <v>53.0279311197166</v>
      </c>
      <c r="J24" s="315" t="s">
        <v>93</v>
      </c>
      <c r="K24" s="310">
        <v>3669</v>
      </c>
      <c r="L24" s="310">
        <v>5209</v>
      </c>
      <c r="M24" s="310">
        <v>5457</v>
      </c>
      <c r="N24" s="310">
        <v>5341</v>
      </c>
      <c r="O24" s="310">
        <v>5341</v>
      </c>
      <c r="P24" s="323">
        <v>97.874289902877</v>
      </c>
      <c r="Q24" s="310">
        <v>2160</v>
      </c>
      <c r="R24" s="212">
        <v>147.268518518519</v>
      </c>
    </row>
    <row r="25" ht="21.75" customHeight="1" spans="1:18">
      <c r="A25" s="309" t="s">
        <v>94</v>
      </c>
      <c r="B25" s="310">
        <v>168914</v>
      </c>
      <c r="C25" s="310">
        <v>211249</v>
      </c>
      <c r="D25" s="310">
        <v>211249</v>
      </c>
      <c r="E25" s="310">
        <v>208878</v>
      </c>
      <c r="F25" s="310">
        <v>208878</v>
      </c>
      <c r="G25" s="311">
        <v>98.8776278230903</v>
      </c>
      <c r="H25" s="312">
        <v>218479</v>
      </c>
      <c r="I25" s="323">
        <f t="shared" si="0"/>
        <v>-4.39447269531625</v>
      </c>
      <c r="J25" s="315" t="s">
        <v>95</v>
      </c>
      <c r="K25" s="310">
        <v>50273</v>
      </c>
      <c r="L25" s="310">
        <v>46277</v>
      </c>
      <c r="M25" s="310">
        <v>57037</v>
      </c>
      <c r="N25" s="310">
        <v>31314</v>
      </c>
      <c r="O25" s="310">
        <v>31255</v>
      </c>
      <c r="P25" s="323">
        <v>54.7977628556902</v>
      </c>
      <c r="Q25" s="310">
        <v>30629</v>
      </c>
      <c r="R25" s="212">
        <v>2.04381468542885</v>
      </c>
    </row>
    <row r="26" ht="21.75" customHeight="1" spans="1:18">
      <c r="A26" s="309" t="s">
        <v>96</v>
      </c>
      <c r="B26" s="310"/>
      <c r="C26" s="310"/>
      <c r="D26" s="310"/>
      <c r="E26" s="310">
        <v>11</v>
      </c>
      <c r="F26" s="310">
        <v>11</v>
      </c>
      <c r="G26" s="311"/>
      <c r="H26" s="312">
        <v>48</v>
      </c>
      <c r="I26" s="323">
        <f t="shared" si="0"/>
        <v>-77.0833333333333</v>
      </c>
      <c r="J26" s="315" t="s">
        <v>97</v>
      </c>
      <c r="K26" s="310">
        <v>2000</v>
      </c>
      <c r="L26" s="310">
        <v>638</v>
      </c>
      <c r="M26" s="310">
        <v>750</v>
      </c>
      <c r="N26" s="310">
        <v>750</v>
      </c>
      <c r="O26" s="310">
        <v>750</v>
      </c>
      <c r="P26" s="323">
        <v>100</v>
      </c>
      <c r="Q26" s="310">
        <v>2301</v>
      </c>
      <c r="R26" s="212">
        <v>-67.4054758800522</v>
      </c>
    </row>
    <row r="27" ht="21.75" customHeight="1" spans="1:18">
      <c r="A27" s="309" t="s">
        <v>98</v>
      </c>
      <c r="B27" s="310">
        <v>750</v>
      </c>
      <c r="C27" s="310">
        <v>650</v>
      </c>
      <c r="D27" s="310">
        <v>650</v>
      </c>
      <c r="E27" s="310">
        <v>911</v>
      </c>
      <c r="F27" s="310">
        <v>911</v>
      </c>
      <c r="G27" s="311">
        <v>140.153846153846</v>
      </c>
      <c r="H27" s="312">
        <v>960</v>
      </c>
      <c r="I27" s="323">
        <f t="shared" si="0"/>
        <v>-5.10416666666667</v>
      </c>
      <c r="J27" s="315" t="s">
        <v>99</v>
      </c>
      <c r="K27" s="310">
        <v>8022</v>
      </c>
      <c r="L27" s="310">
        <v>8577</v>
      </c>
      <c r="M27" s="310">
        <v>12803</v>
      </c>
      <c r="N27" s="310">
        <v>12019</v>
      </c>
      <c r="O27" s="310">
        <v>12018</v>
      </c>
      <c r="P27" s="323">
        <v>93.8686245411232</v>
      </c>
      <c r="Q27" s="310">
        <v>7140</v>
      </c>
      <c r="R27" s="212">
        <v>68.3193277310924</v>
      </c>
    </row>
    <row r="28" ht="21.75" customHeight="1" spans="1:18">
      <c r="A28" s="309" t="s">
        <v>100</v>
      </c>
      <c r="B28" s="310">
        <v>1339</v>
      </c>
      <c r="C28" s="310">
        <v>766</v>
      </c>
      <c r="D28" s="310">
        <v>766</v>
      </c>
      <c r="E28" s="310">
        <v>5630</v>
      </c>
      <c r="F28" s="310">
        <v>5630</v>
      </c>
      <c r="G28" s="311">
        <v>734.986945169713</v>
      </c>
      <c r="H28" s="312">
        <v>1586</v>
      </c>
      <c r="I28" s="323">
        <f t="shared" si="0"/>
        <v>254.981084489281</v>
      </c>
      <c r="J28" s="315" t="s">
        <v>101</v>
      </c>
      <c r="K28" s="310">
        <v>13000</v>
      </c>
      <c r="L28" s="310">
        <v>13000</v>
      </c>
      <c r="M28" s="310"/>
      <c r="N28" s="310"/>
      <c r="O28" s="310">
        <v>0</v>
      </c>
      <c r="P28" s="323">
        <v>0</v>
      </c>
      <c r="Q28" s="310">
        <v>0</v>
      </c>
      <c r="R28" s="212" t="s">
        <v>102</v>
      </c>
    </row>
    <row r="29" s="297" customFormat="1" ht="21.75" customHeight="1" spans="1:18">
      <c r="A29" s="306" t="s">
        <v>103</v>
      </c>
      <c r="B29" s="307">
        <v>654429</v>
      </c>
      <c r="C29" s="307">
        <v>791482</v>
      </c>
      <c r="D29" s="307">
        <v>903168</v>
      </c>
      <c r="E29" s="307">
        <v>914225</v>
      </c>
      <c r="F29" s="307">
        <v>914150</v>
      </c>
      <c r="G29" s="304">
        <v>101.215942106009</v>
      </c>
      <c r="H29" s="308">
        <v>1195572</v>
      </c>
      <c r="I29" s="319">
        <v>-23.5386911035053</v>
      </c>
      <c r="J29" s="314" t="s">
        <v>104</v>
      </c>
      <c r="K29" s="310">
        <v>115756</v>
      </c>
      <c r="L29" s="310">
        <v>42695</v>
      </c>
      <c r="M29" s="310"/>
      <c r="N29" s="310"/>
      <c r="O29" s="310">
        <v>0</v>
      </c>
      <c r="P29" s="323"/>
      <c r="Q29" s="310">
        <v>0</v>
      </c>
      <c r="R29" s="212" t="s">
        <v>102</v>
      </c>
    </row>
    <row r="30" s="297" customFormat="1" ht="21.75" customHeight="1" spans="1:18">
      <c r="A30" s="314" t="s">
        <v>105</v>
      </c>
      <c r="B30" s="310">
        <v>343885</v>
      </c>
      <c r="C30" s="310">
        <v>355260</v>
      </c>
      <c r="D30" s="310">
        <v>466946</v>
      </c>
      <c r="E30" s="310">
        <v>466946</v>
      </c>
      <c r="F30" s="310">
        <v>466946</v>
      </c>
      <c r="G30" s="311"/>
      <c r="H30" s="312">
        <v>496314</v>
      </c>
      <c r="I30" s="323"/>
      <c r="J30" s="314" t="s">
        <v>106</v>
      </c>
      <c r="K30" s="310">
        <v>39493</v>
      </c>
      <c r="L30" s="310">
        <v>40299</v>
      </c>
      <c r="M30" s="310">
        <v>40301</v>
      </c>
      <c r="N30" s="310">
        <v>40301</v>
      </c>
      <c r="O30" s="310">
        <v>40302</v>
      </c>
      <c r="P30" s="323">
        <v>100.002481328007</v>
      </c>
      <c r="Q30" s="310">
        <v>29125</v>
      </c>
      <c r="R30" s="212">
        <v>38.375965665236</v>
      </c>
    </row>
    <row r="31" s="297" customFormat="1" ht="21.75" customHeight="1" spans="1:18">
      <c r="A31" s="314" t="s">
        <v>107</v>
      </c>
      <c r="B31" s="310"/>
      <c r="C31" s="310"/>
      <c r="D31" s="310"/>
      <c r="E31" s="310">
        <v>1513</v>
      </c>
      <c r="F31" s="310">
        <v>1513</v>
      </c>
      <c r="G31" s="311"/>
      <c r="H31" s="312">
        <v>1682</v>
      </c>
      <c r="I31" s="323"/>
      <c r="J31" s="314" t="s">
        <v>108</v>
      </c>
      <c r="K31" s="310">
        <v>6</v>
      </c>
      <c r="L31" s="310">
        <v>6</v>
      </c>
      <c r="M31" s="310">
        <v>6</v>
      </c>
      <c r="N31" s="310">
        <v>6</v>
      </c>
      <c r="O31" s="310">
        <v>6</v>
      </c>
      <c r="P31" s="323">
        <v>100</v>
      </c>
      <c r="Q31" s="310">
        <v>4</v>
      </c>
      <c r="R31" s="212">
        <v>50</v>
      </c>
    </row>
    <row r="32" s="297" customFormat="1" ht="21.75" customHeight="1" spans="1:18">
      <c r="A32" s="314" t="s">
        <v>109</v>
      </c>
      <c r="B32" s="310">
        <v>80000</v>
      </c>
      <c r="C32" s="310">
        <v>85688</v>
      </c>
      <c r="D32" s="310">
        <v>85688</v>
      </c>
      <c r="E32" s="310">
        <v>85688</v>
      </c>
      <c r="F32" s="310">
        <v>85688</v>
      </c>
      <c r="G32" s="311"/>
      <c r="H32" s="312">
        <v>101113</v>
      </c>
      <c r="I32" s="323"/>
      <c r="J32" s="306" t="s">
        <v>110</v>
      </c>
      <c r="K32" s="307">
        <v>166516</v>
      </c>
      <c r="L32" s="307">
        <v>291410</v>
      </c>
      <c r="M32" s="307">
        <v>300549</v>
      </c>
      <c r="N32" s="307">
        <v>476802</v>
      </c>
      <c r="O32" s="307">
        <v>476727</v>
      </c>
      <c r="P32" s="319">
        <v>158.618727728257</v>
      </c>
      <c r="Q32" s="308">
        <v>768991</v>
      </c>
      <c r="R32" s="210">
        <v>-38.0061665221049</v>
      </c>
    </row>
    <row r="33" ht="21.75" customHeight="1" spans="1:18">
      <c r="A33" s="315" t="s">
        <v>111</v>
      </c>
      <c r="B33" s="310">
        <v>119920</v>
      </c>
      <c r="C33" s="310">
        <v>85710</v>
      </c>
      <c r="D33" s="310">
        <v>85710</v>
      </c>
      <c r="E33" s="310">
        <v>95254</v>
      </c>
      <c r="F33" s="310">
        <v>95179</v>
      </c>
      <c r="G33" s="311"/>
      <c r="H33" s="312">
        <v>71457</v>
      </c>
      <c r="I33" s="323"/>
      <c r="J33" s="324" t="s">
        <v>112</v>
      </c>
      <c r="K33" s="310">
        <v>67000</v>
      </c>
      <c r="L33" s="310">
        <v>69000</v>
      </c>
      <c r="M33" s="310">
        <v>63728</v>
      </c>
      <c r="N33" s="310">
        <v>63728</v>
      </c>
      <c r="O33" s="310">
        <v>63728</v>
      </c>
      <c r="P33" s="323"/>
      <c r="Q33" s="312">
        <v>61709</v>
      </c>
      <c r="R33" s="212"/>
    </row>
    <row r="34" ht="21.75" customHeight="1" spans="1:18">
      <c r="A34" s="315" t="s">
        <v>113</v>
      </c>
      <c r="B34" s="310"/>
      <c r="C34" s="310"/>
      <c r="D34" s="310"/>
      <c r="E34" s="310"/>
      <c r="F34" s="310">
        <v>93950</v>
      </c>
      <c r="G34" s="311"/>
      <c r="H34" s="312">
        <v>69932</v>
      </c>
      <c r="I34" s="323"/>
      <c r="J34" s="324" t="s">
        <v>114</v>
      </c>
      <c r="K34" s="310">
        <v>89314</v>
      </c>
      <c r="L34" s="310">
        <v>91728</v>
      </c>
      <c r="M34" s="325">
        <v>106135</v>
      </c>
      <c r="N34" s="325">
        <v>106135</v>
      </c>
      <c r="O34" s="310">
        <v>106135</v>
      </c>
      <c r="P34" s="323"/>
      <c r="Q34" s="312">
        <v>105965</v>
      </c>
      <c r="R34" s="212"/>
    </row>
    <row r="35" ht="21.75" customHeight="1" spans="1:18">
      <c r="A35" s="315" t="s">
        <v>115</v>
      </c>
      <c r="B35" s="310"/>
      <c r="C35" s="310"/>
      <c r="D35" s="310"/>
      <c r="E35" s="310"/>
      <c r="F35" s="310">
        <v>1229</v>
      </c>
      <c r="G35" s="311"/>
      <c r="H35" s="312">
        <v>1525</v>
      </c>
      <c r="I35" s="323"/>
      <c r="J35" s="324" t="s">
        <v>116</v>
      </c>
      <c r="K35" s="310"/>
      <c r="L35" s="310">
        <v>0</v>
      </c>
      <c r="M35" s="310">
        <v>0</v>
      </c>
      <c r="N35" s="310">
        <v>75002</v>
      </c>
      <c r="O35" s="310">
        <v>74927</v>
      </c>
      <c r="P35" s="323"/>
      <c r="Q35" s="312">
        <v>85688</v>
      </c>
      <c r="R35" s="212"/>
    </row>
    <row r="36" ht="21.75" customHeight="1" spans="1:18">
      <c r="A36" s="315" t="s">
        <v>117</v>
      </c>
      <c r="B36" s="310">
        <v>0</v>
      </c>
      <c r="C36" s="310">
        <v>154100</v>
      </c>
      <c r="D36" s="310">
        <v>154100</v>
      </c>
      <c r="E36" s="310">
        <v>154100</v>
      </c>
      <c r="F36" s="310">
        <v>154100</v>
      </c>
      <c r="G36" s="311"/>
      <c r="H36" s="312">
        <v>428624</v>
      </c>
      <c r="I36" s="323"/>
      <c r="J36" s="324" t="s">
        <v>118</v>
      </c>
      <c r="K36" s="310"/>
      <c r="L36" s="310">
        <v>0</v>
      </c>
      <c r="M36" s="310">
        <v>0</v>
      </c>
      <c r="N36" s="310"/>
      <c r="O36" s="310">
        <v>0</v>
      </c>
      <c r="P36" s="323"/>
      <c r="Q36" s="327">
        <v>0</v>
      </c>
      <c r="R36" s="212"/>
    </row>
    <row r="37" ht="21.75" customHeight="1" spans="1:18">
      <c r="A37" s="315" t="s">
        <v>119</v>
      </c>
      <c r="B37" s="310"/>
      <c r="C37" s="310">
        <v>28400</v>
      </c>
      <c r="D37" s="310">
        <v>28400</v>
      </c>
      <c r="E37" s="310">
        <v>28400</v>
      </c>
      <c r="F37" s="310">
        <v>28400</v>
      </c>
      <c r="G37" s="311"/>
      <c r="H37" s="312">
        <v>22400</v>
      </c>
      <c r="I37" s="323"/>
      <c r="J37" s="324" t="s">
        <v>120</v>
      </c>
      <c r="K37" s="310">
        <v>10202</v>
      </c>
      <c r="L37" s="310">
        <v>129482</v>
      </c>
      <c r="M37" s="310">
        <v>129486</v>
      </c>
      <c r="N37" s="310">
        <v>129486</v>
      </c>
      <c r="O37" s="310">
        <v>129487</v>
      </c>
      <c r="P37" s="323"/>
      <c r="Q37" s="312">
        <v>405005</v>
      </c>
      <c r="R37" s="212"/>
    </row>
    <row r="38" ht="21.75" customHeight="1" spans="1:18">
      <c r="A38" s="315" t="s">
        <v>121</v>
      </c>
      <c r="B38" s="310"/>
      <c r="C38" s="310">
        <v>125700</v>
      </c>
      <c r="D38" s="310">
        <v>125700</v>
      </c>
      <c r="E38" s="310">
        <v>125700</v>
      </c>
      <c r="F38" s="310">
        <v>125700</v>
      </c>
      <c r="G38" s="311"/>
      <c r="H38" s="312">
        <v>406224</v>
      </c>
      <c r="I38" s="323"/>
      <c r="J38" s="309" t="s">
        <v>122</v>
      </c>
      <c r="K38" s="310">
        <v>8420</v>
      </c>
      <c r="L38" s="310">
        <v>2000</v>
      </c>
      <c r="M38" s="310">
        <v>2000</v>
      </c>
      <c r="N38" s="310">
        <v>2000</v>
      </c>
      <c r="O38" s="310">
        <v>2000</v>
      </c>
      <c r="P38" s="323"/>
      <c r="Q38" s="312"/>
      <c r="R38" s="212"/>
    </row>
    <row r="39" ht="21.75" customHeight="1" spans="1:18">
      <c r="A39" s="315" t="s">
        <v>123</v>
      </c>
      <c r="B39" s="310"/>
      <c r="C39" s="310"/>
      <c r="D39" s="310"/>
      <c r="E39" s="310"/>
      <c r="F39" s="310">
        <v>0</v>
      </c>
      <c r="G39" s="311"/>
      <c r="H39" s="316"/>
      <c r="I39" s="323"/>
      <c r="J39" s="309" t="s">
        <v>124</v>
      </c>
      <c r="K39" s="310">
        <v>1500</v>
      </c>
      <c r="L39" s="310">
        <v>82200</v>
      </c>
      <c r="M39" s="310">
        <v>82200</v>
      </c>
      <c r="N39" s="310">
        <v>82200</v>
      </c>
      <c r="O39" s="310">
        <v>82200</v>
      </c>
      <c r="P39" s="323"/>
      <c r="Q39" s="328">
        <v>60000</v>
      </c>
      <c r="R39" s="212"/>
    </row>
    <row r="40" ht="21.75" customHeight="1" spans="1:18">
      <c r="A40" s="317" t="s">
        <v>125</v>
      </c>
      <c r="B40" s="310">
        <v>1500</v>
      </c>
      <c r="C40" s="310">
        <v>1500</v>
      </c>
      <c r="D40" s="310">
        <v>1500</v>
      </c>
      <c r="E40" s="310">
        <v>1500</v>
      </c>
      <c r="F40" s="310">
        <v>1500</v>
      </c>
      <c r="G40" s="311"/>
      <c r="H40" s="316"/>
      <c r="I40" s="323"/>
      <c r="J40" s="309" t="s">
        <v>126</v>
      </c>
      <c r="K40" s="310">
        <v>282</v>
      </c>
      <c r="L40" s="310">
        <v>282</v>
      </c>
      <c r="M40" s="310">
        <v>286</v>
      </c>
      <c r="N40" s="310">
        <v>286</v>
      </c>
      <c r="O40" s="310">
        <v>287</v>
      </c>
      <c r="P40" s="323"/>
      <c r="Q40" s="328">
        <v>281</v>
      </c>
      <c r="R40" s="212"/>
    </row>
    <row r="41" ht="21.75" customHeight="1" spans="1:18">
      <c r="A41" s="317" t="s">
        <v>127</v>
      </c>
      <c r="B41" s="310">
        <v>0</v>
      </c>
      <c r="C41" s="310">
        <v>100</v>
      </c>
      <c r="D41" s="310">
        <v>100</v>
      </c>
      <c r="E41" s="310">
        <v>100</v>
      </c>
      <c r="F41" s="310">
        <v>100</v>
      </c>
      <c r="G41" s="311"/>
      <c r="H41" s="316"/>
      <c r="I41" s="323"/>
      <c r="J41" s="326" t="s">
        <v>128</v>
      </c>
      <c r="K41" s="310"/>
      <c r="L41" s="310">
        <v>45000</v>
      </c>
      <c r="M41" s="310">
        <v>45000</v>
      </c>
      <c r="N41" s="310">
        <v>45000</v>
      </c>
      <c r="O41" s="310">
        <v>45000</v>
      </c>
      <c r="P41" s="323"/>
      <c r="Q41" s="328">
        <v>344724</v>
      </c>
      <c r="R41" s="212"/>
    </row>
    <row r="42" ht="21.75" customHeight="1" spans="1:18">
      <c r="A42" s="317"/>
      <c r="B42" s="310"/>
      <c r="C42" s="310"/>
      <c r="D42" s="310"/>
      <c r="E42" s="310"/>
      <c r="F42" s="310"/>
      <c r="G42" s="311"/>
      <c r="H42" s="316"/>
      <c r="I42" s="323"/>
      <c r="J42" s="309"/>
      <c r="K42" s="310"/>
      <c r="L42" s="310"/>
      <c r="M42" s="310"/>
      <c r="N42" s="310"/>
      <c r="O42" s="310">
        <v>0</v>
      </c>
      <c r="P42" s="323"/>
      <c r="Q42" s="328">
        <v>1500</v>
      </c>
      <c r="R42" s="212"/>
    </row>
    <row r="43" ht="21.75" customHeight="1" spans="1:18">
      <c r="A43" s="315"/>
      <c r="B43" s="310"/>
      <c r="C43" s="310"/>
      <c r="D43" s="310"/>
      <c r="E43" s="310"/>
      <c r="F43" s="310"/>
      <c r="G43" s="311"/>
      <c r="H43" s="316"/>
      <c r="I43" s="323"/>
      <c r="J43" s="309" t="s">
        <v>125</v>
      </c>
      <c r="K43" s="310"/>
      <c r="L43" s="310">
        <v>1200</v>
      </c>
      <c r="M43" s="310">
        <v>1200</v>
      </c>
      <c r="N43" s="310">
        <v>1200</v>
      </c>
      <c r="O43" s="310">
        <v>1200</v>
      </c>
      <c r="P43" s="323"/>
      <c r="Q43" s="328"/>
      <c r="R43" s="212"/>
    </row>
    <row r="44" ht="21.75" customHeight="1" spans="1:18">
      <c r="A44" s="315" t="s">
        <v>129</v>
      </c>
      <c r="B44" s="310">
        <v>109124</v>
      </c>
      <c r="C44" s="310">
        <v>109124</v>
      </c>
      <c r="D44" s="310">
        <v>109124</v>
      </c>
      <c r="E44" s="310">
        <v>109124</v>
      </c>
      <c r="F44" s="310">
        <v>109124</v>
      </c>
      <c r="G44" s="311"/>
      <c r="H44" s="316">
        <v>96382</v>
      </c>
      <c r="I44" s="323"/>
      <c r="J44" s="324" t="s">
        <v>130</v>
      </c>
      <c r="K44" s="310"/>
      <c r="L44" s="310"/>
      <c r="M44" s="310"/>
      <c r="N44" s="310">
        <v>101251</v>
      </c>
      <c r="O44" s="310">
        <v>101250</v>
      </c>
      <c r="P44" s="323"/>
      <c r="Q44" s="328">
        <v>109124</v>
      </c>
      <c r="R44" s="212"/>
    </row>
    <row r="45" s="298" customFormat="1" ht="25" customHeight="1" spans="1:18">
      <c r="A45" s="222" t="s">
        <v>131</v>
      </c>
      <c r="B45" s="222"/>
      <c r="C45" s="222"/>
      <c r="D45" s="222"/>
      <c r="E45" s="222"/>
      <c r="F45" s="222"/>
      <c r="G45" s="222"/>
      <c r="H45" s="222"/>
      <c r="I45" s="222"/>
      <c r="J45" s="222"/>
      <c r="K45" s="222"/>
      <c r="L45" s="222"/>
      <c r="M45" s="222"/>
      <c r="N45" s="222"/>
      <c r="O45" s="222"/>
      <c r="P45" s="222"/>
      <c r="Q45" s="222"/>
      <c r="R45" s="222"/>
    </row>
  </sheetData>
  <mergeCells count="3">
    <mergeCell ref="A1:Q1"/>
    <mergeCell ref="A2:Q2"/>
    <mergeCell ref="A45:R45"/>
  </mergeCells>
  <printOptions horizontalCentered="1" verticalCentered="1"/>
  <pageMargins left="0.904861111111111" right="0.629861111111111" top="0.472222222222222" bottom="0.354166666666667" header="0" footer="0.236111111111111"/>
  <pageSetup paperSize="9" scale="50" firstPageNumber="22" orientation="landscape" useFirstPageNumber="1"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6"/>
  <sheetViews>
    <sheetView zoomScale="85" zoomScaleNormal="85" workbookViewId="0">
      <selection activeCell="A6" sqref="A6:D6"/>
    </sheetView>
  </sheetViews>
  <sheetFormatPr defaultColWidth="9" defaultRowHeight="13.5" outlineLevelCol="3"/>
  <cols>
    <col min="1" max="4" width="20.625" style="101" customWidth="1"/>
    <col min="5" max="5" width="28.875" style="101" customWidth="1"/>
    <col min="6" max="16384" width="9" style="101"/>
  </cols>
  <sheetData>
    <row r="1" s="101" customFormat="1" ht="76.5" customHeight="1" spans="1:4">
      <c r="A1" s="102" t="s">
        <v>4</v>
      </c>
      <c r="B1" s="102"/>
      <c r="C1" s="102"/>
      <c r="D1" s="102"/>
    </row>
    <row r="2" s="101" customFormat="1" ht="60" customHeight="1" spans="1:4">
      <c r="A2" s="103" t="s">
        <v>132</v>
      </c>
      <c r="B2" s="103"/>
      <c r="C2" s="103"/>
      <c r="D2" s="103"/>
    </row>
    <row r="3" s="101" customFormat="1" ht="59" customHeight="1" spans="1:4">
      <c r="A3" s="103" t="s">
        <v>133</v>
      </c>
      <c r="B3" s="103"/>
      <c r="C3" s="103"/>
      <c r="D3" s="103"/>
    </row>
    <row r="4" s="101" customFormat="1" ht="104" customHeight="1" spans="1:4">
      <c r="A4" s="103" t="s">
        <v>134</v>
      </c>
      <c r="B4" s="103"/>
      <c r="C4" s="103"/>
      <c r="D4" s="103"/>
    </row>
    <row r="5" s="101" customFormat="1" ht="22" customHeight="1" spans="1:4">
      <c r="A5" s="104" t="s">
        <v>135</v>
      </c>
      <c r="B5" s="104"/>
      <c r="C5" s="104"/>
      <c r="D5" s="104"/>
    </row>
    <row r="6" s="101" customFormat="1" ht="81" customHeight="1" spans="1:4">
      <c r="A6" s="103" t="s">
        <v>136</v>
      </c>
      <c r="B6" s="103"/>
      <c r="C6" s="103"/>
      <c r="D6" s="103"/>
    </row>
    <row r="7" s="101" customFormat="1" ht="39" customHeight="1" spans="1:4">
      <c r="A7" s="103" t="s">
        <v>137</v>
      </c>
      <c r="B7" s="103"/>
      <c r="C7" s="103"/>
      <c r="D7" s="103"/>
    </row>
    <row r="8" s="101" customFormat="1" ht="21" customHeight="1" spans="1:4">
      <c r="A8" s="104" t="s">
        <v>138</v>
      </c>
      <c r="B8" s="104"/>
      <c r="C8" s="104"/>
      <c r="D8" s="104"/>
    </row>
    <row r="9" s="101" customFormat="1" ht="62" customHeight="1" spans="1:4">
      <c r="A9" s="103" t="s">
        <v>139</v>
      </c>
      <c r="B9" s="103"/>
      <c r="C9" s="103"/>
      <c r="D9" s="103"/>
    </row>
    <row r="10" s="101" customFormat="1" ht="65" customHeight="1" spans="1:4">
      <c r="A10" s="103" t="s">
        <v>140</v>
      </c>
      <c r="B10" s="103"/>
      <c r="C10" s="103"/>
      <c r="D10" s="103"/>
    </row>
    <row r="11" s="101" customFormat="1" ht="21" spans="1:4">
      <c r="A11" s="106"/>
      <c r="B11" s="106"/>
      <c r="C11" s="106"/>
      <c r="D11" s="106"/>
    </row>
    <row r="12" s="101" customFormat="1" ht="21" spans="1:4">
      <c r="A12" s="106"/>
      <c r="B12" s="106"/>
      <c r="C12" s="106"/>
      <c r="D12" s="106"/>
    </row>
    <row r="13" s="101" customFormat="1" ht="21" spans="1:4">
      <c r="A13" s="106"/>
      <c r="B13" s="106"/>
      <c r="C13" s="106"/>
      <c r="D13" s="106"/>
    </row>
    <row r="14" s="101" customFormat="1" ht="21" spans="1:4">
      <c r="A14" s="106"/>
      <c r="B14" s="106"/>
      <c r="C14" s="106"/>
      <c r="D14" s="106"/>
    </row>
    <row r="15" s="101" customFormat="1" ht="21" spans="1:4">
      <c r="A15" s="106"/>
      <c r="B15" s="106"/>
      <c r="C15" s="106"/>
      <c r="D15" s="106"/>
    </row>
    <row r="16" s="101" customFormat="1" ht="21" spans="1:4">
      <c r="A16" s="106"/>
      <c r="B16" s="106"/>
      <c r="C16" s="106"/>
      <c r="D16" s="106"/>
    </row>
    <row r="17" s="101" customFormat="1" ht="21" spans="1:4">
      <c r="A17" s="106"/>
      <c r="B17" s="106"/>
      <c r="C17" s="106"/>
      <c r="D17" s="106"/>
    </row>
    <row r="18" s="101" customFormat="1" ht="21" spans="1:4">
      <c r="A18" s="106"/>
      <c r="B18" s="106"/>
      <c r="C18" s="106"/>
      <c r="D18" s="106"/>
    </row>
    <row r="19" s="101" customFormat="1" ht="21" spans="1:4">
      <c r="A19" s="106"/>
      <c r="B19" s="106"/>
      <c r="C19" s="106"/>
      <c r="D19" s="106"/>
    </row>
    <row r="20" s="101" customFormat="1" ht="21" spans="1:4">
      <c r="A20" s="106"/>
      <c r="B20" s="106"/>
      <c r="C20" s="106"/>
      <c r="D20" s="106"/>
    </row>
    <row r="21" s="101" customFormat="1" ht="51.75" customHeight="1" spans="1:4">
      <c r="A21" s="106"/>
      <c r="B21" s="106"/>
      <c r="C21" s="106"/>
      <c r="D21" s="106"/>
    </row>
    <row r="22" s="101" customFormat="1" ht="69" customHeight="1" spans="1:4">
      <c r="A22" s="106"/>
      <c r="B22" s="106"/>
      <c r="C22" s="106"/>
      <c r="D22" s="106"/>
    </row>
    <row r="23" s="101" customFormat="1" ht="21" spans="1:4">
      <c r="A23" s="106"/>
      <c r="B23" s="106"/>
      <c r="C23" s="106"/>
      <c r="D23" s="106"/>
    </row>
    <row r="24" s="101" customFormat="1" ht="21" spans="1:4">
      <c r="A24" s="106"/>
      <c r="B24" s="106"/>
      <c r="C24" s="106"/>
      <c r="D24" s="106"/>
    </row>
    <row r="25" s="101" customFormat="1" ht="5.25" customHeight="1" spans="1:4">
      <c r="A25" s="106"/>
      <c r="B25" s="106"/>
      <c r="C25" s="106"/>
      <c r="D25" s="106"/>
    </row>
    <row r="26" s="101" customFormat="1" ht="21" hidden="1" spans="1:4">
      <c r="A26" s="106"/>
      <c r="B26" s="106"/>
      <c r="C26" s="106"/>
      <c r="D26" s="106"/>
    </row>
    <row r="27" s="101" customFormat="1" ht="21" hidden="1" spans="1:4">
      <c r="A27" s="106"/>
      <c r="B27" s="106"/>
      <c r="C27" s="106"/>
      <c r="D27" s="106"/>
    </row>
    <row r="28" s="101" customFormat="1" ht="7.5" hidden="1" customHeight="1" spans="1:4">
      <c r="A28" s="106"/>
      <c r="B28" s="106"/>
      <c r="C28" s="106"/>
      <c r="D28" s="106"/>
    </row>
    <row r="29" s="101" customFormat="1" ht="21" hidden="1" spans="1:4">
      <c r="A29" s="106"/>
      <c r="B29" s="106"/>
      <c r="C29" s="106"/>
      <c r="D29" s="106"/>
    </row>
    <row r="30" s="101" customFormat="1" ht="21" hidden="1" spans="1:4">
      <c r="A30" s="106"/>
      <c r="B30" s="106"/>
      <c r="C30" s="106"/>
      <c r="D30" s="106"/>
    </row>
    <row r="31" s="101" customFormat="1" ht="21" hidden="1" spans="1:4">
      <c r="A31" s="106"/>
      <c r="B31" s="106"/>
      <c r="C31" s="106"/>
      <c r="D31" s="106"/>
    </row>
    <row r="32" s="101" customFormat="1" ht="21" hidden="1" spans="1:4">
      <c r="A32" s="106"/>
      <c r="B32" s="106"/>
      <c r="C32" s="106"/>
      <c r="D32" s="106"/>
    </row>
    <row r="33" s="101" customFormat="1" ht="21" hidden="1" spans="1:4">
      <c r="A33" s="106"/>
      <c r="B33" s="106"/>
      <c r="C33" s="106"/>
      <c r="D33" s="106"/>
    </row>
    <row r="34" s="101" customFormat="1" ht="21" hidden="1" spans="1:4">
      <c r="A34" s="106"/>
      <c r="B34" s="106"/>
      <c r="C34" s="106"/>
      <c r="D34" s="106"/>
    </row>
    <row r="35" s="101" customFormat="1" ht="25.5" customHeight="1" spans="1:4">
      <c r="A35" s="106"/>
      <c r="B35" s="106"/>
      <c r="C35" s="106"/>
      <c r="D35" s="106"/>
    </row>
    <row r="36" s="101" customFormat="1" ht="42.75" customHeight="1" spans="1:4">
      <c r="A36" s="106"/>
      <c r="B36" s="106"/>
      <c r="C36" s="106"/>
      <c r="D36" s="106"/>
    </row>
  </sheetData>
  <mergeCells count="10">
    <mergeCell ref="A1:D1"/>
    <mergeCell ref="A2:D2"/>
    <mergeCell ref="A3:D3"/>
    <mergeCell ref="A4:D4"/>
    <mergeCell ref="A5:D5"/>
    <mergeCell ref="A6:D6"/>
    <mergeCell ref="A7:D7"/>
    <mergeCell ref="A8:D8"/>
    <mergeCell ref="A9:D9"/>
    <mergeCell ref="A10:D10"/>
  </mergeCells>
  <printOptions horizontalCentered="1"/>
  <pageMargins left="1.10138888888889" right="1.02291666666667" top="1.45625" bottom="1.37777777777778" header="0" footer="0.235416666666667"/>
  <pageSetup paperSize="9" scale="96" firstPageNumber="22" fitToHeight="0" orientation="portrait" useFirstPageNumber="1"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48576"/>
  <sheetViews>
    <sheetView showZeros="0" topLeftCell="C8" workbookViewId="0">
      <selection activeCell="D46" sqref="D46:D47"/>
    </sheetView>
  </sheetViews>
  <sheetFormatPr defaultColWidth="21.5" defaultRowHeight="22.15" customHeight="1" outlineLevelCol="3"/>
  <cols>
    <col min="1" max="1" width="7.875" style="278" hidden="1" customWidth="1"/>
    <col min="2" max="2" width="13.875" style="279" hidden="1" customWidth="1"/>
    <col min="3" max="3" width="40.75" style="280" customWidth="1"/>
    <col min="4" max="4" width="26" style="281" customWidth="1"/>
    <col min="5" max="16384" width="21.5" style="279"/>
  </cols>
  <sheetData>
    <row r="1" ht="26.1" customHeight="1" spans="3:4">
      <c r="C1" s="115" t="s">
        <v>141</v>
      </c>
      <c r="D1" s="115"/>
    </row>
    <row r="2" ht="28.5" customHeight="1" spans="3:4">
      <c r="C2" s="282" t="s">
        <v>6</v>
      </c>
      <c r="D2" s="282"/>
    </row>
    <row r="3" ht="18.75" customHeight="1"/>
    <row r="4" ht="24" customHeight="1" spans="1:4">
      <c r="A4" s="283"/>
      <c r="B4" s="284" t="s">
        <v>142</v>
      </c>
      <c r="C4" s="285" t="s">
        <v>143</v>
      </c>
      <c r="D4" s="285" t="s">
        <v>50</v>
      </c>
    </row>
    <row r="5" s="276" customFormat="1" ht="18.75" customHeight="1" spans="1:4">
      <c r="A5" s="286"/>
      <c r="B5" s="287"/>
      <c r="C5" s="272" t="s">
        <v>57</v>
      </c>
      <c r="D5" s="288">
        <v>1110969</v>
      </c>
    </row>
    <row r="6" s="276" customFormat="1" ht="21" customHeight="1" spans="1:4">
      <c r="A6" s="286">
        <f t="shared" ref="A6:A29" si="0">LEN(B6)</f>
        <v>3</v>
      </c>
      <c r="B6" s="289">
        <v>201</v>
      </c>
      <c r="C6" s="192" t="s">
        <v>144</v>
      </c>
      <c r="D6" s="288">
        <v>58168</v>
      </c>
    </row>
    <row r="7" s="276" customFormat="1" ht="18.75" customHeight="1" spans="1:4">
      <c r="A7" s="286">
        <f t="shared" si="0"/>
        <v>5</v>
      </c>
      <c r="B7" s="289">
        <v>20101</v>
      </c>
      <c r="C7" s="192" t="s">
        <v>145</v>
      </c>
      <c r="D7" s="288">
        <v>1330</v>
      </c>
    </row>
    <row r="8" s="276" customFormat="1" ht="18.75" customHeight="1" spans="1:4">
      <c r="A8" s="286">
        <f t="shared" si="0"/>
        <v>7</v>
      </c>
      <c r="B8" s="289">
        <v>2010101</v>
      </c>
      <c r="C8" s="193" t="s">
        <v>146</v>
      </c>
      <c r="D8" s="290">
        <v>744</v>
      </c>
    </row>
    <row r="9" s="276" customFormat="1" ht="18.75" customHeight="1" spans="1:4">
      <c r="A9" s="286">
        <f t="shared" si="0"/>
        <v>7</v>
      </c>
      <c r="B9" s="289">
        <v>2010102</v>
      </c>
      <c r="C9" s="193" t="s">
        <v>147</v>
      </c>
      <c r="D9" s="290">
        <v>216</v>
      </c>
    </row>
    <row r="10" s="276" customFormat="1" ht="18.75" customHeight="1" spans="1:4">
      <c r="A10" s="286">
        <f t="shared" si="0"/>
        <v>7</v>
      </c>
      <c r="B10" s="289">
        <v>2010104</v>
      </c>
      <c r="C10" s="193" t="s">
        <v>148</v>
      </c>
      <c r="D10" s="290">
        <v>11</v>
      </c>
    </row>
    <row r="11" s="276" customFormat="1" ht="18.75" customHeight="1" spans="1:4">
      <c r="A11" s="286">
        <f t="shared" si="0"/>
        <v>7</v>
      </c>
      <c r="B11" s="289">
        <v>2010106</v>
      </c>
      <c r="C11" s="193" t="s">
        <v>149</v>
      </c>
      <c r="D11" s="290">
        <v>14</v>
      </c>
    </row>
    <row r="12" s="276" customFormat="1" ht="18.75" customHeight="1" spans="1:4">
      <c r="A12" s="286">
        <f t="shared" si="0"/>
        <v>7</v>
      </c>
      <c r="B12" s="289">
        <v>2010108</v>
      </c>
      <c r="C12" s="193" t="s">
        <v>150</v>
      </c>
      <c r="D12" s="290">
        <v>236</v>
      </c>
    </row>
    <row r="13" s="276" customFormat="1" ht="18.75" customHeight="1" spans="1:4">
      <c r="A13" s="286">
        <f t="shared" si="0"/>
        <v>7</v>
      </c>
      <c r="B13" s="289">
        <v>2010150</v>
      </c>
      <c r="C13" s="193" t="s">
        <v>151</v>
      </c>
      <c r="D13" s="290">
        <v>101</v>
      </c>
    </row>
    <row r="14" s="276" customFormat="1" ht="18.75" customHeight="1" spans="1:4">
      <c r="A14" s="286">
        <f t="shared" si="0"/>
        <v>7</v>
      </c>
      <c r="B14" s="289">
        <v>2010199</v>
      </c>
      <c r="C14" s="193" t="s">
        <v>152</v>
      </c>
      <c r="D14" s="290">
        <v>8</v>
      </c>
    </row>
    <row r="15" s="276" customFormat="1" ht="18.75" customHeight="1" spans="1:4">
      <c r="A15" s="286">
        <f t="shared" si="0"/>
        <v>5</v>
      </c>
      <c r="B15" s="289">
        <v>20102</v>
      </c>
      <c r="C15" s="192" t="s">
        <v>153</v>
      </c>
      <c r="D15" s="291">
        <v>1012</v>
      </c>
    </row>
    <row r="16" s="276" customFormat="1" ht="18.75" customHeight="1" spans="1:4">
      <c r="A16" s="286">
        <f t="shared" si="0"/>
        <v>7</v>
      </c>
      <c r="B16" s="289">
        <v>2010201</v>
      </c>
      <c r="C16" s="193" t="s">
        <v>146</v>
      </c>
      <c r="D16" s="290">
        <v>583</v>
      </c>
    </row>
    <row r="17" s="276" customFormat="1" ht="18.75" customHeight="1" spans="1:4">
      <c r="A17" s="286">
        <f t="shared" si="0"/>
        <v>7</v>
      </c>
      <c r="B17" s="289">
        <v>2010202</v>
      </c>
      <c r="C17" s="193" t="s">
        <v>147</v>
      </c>
      <c r="D17" s="290">
        <v>91</v>
      </c>
    </row>
    <row r="18" s="276" customFormat="1" ht="18.75" customHeight="1" spans="1:4">
      <c r="A18" s="286">
        <f t="shared" si="0"/>
        <v>7</v>
      </c>
      <c r="B18" s="289">
        <v>2010204</v>
      </c>
      <c r="C18" s="193" t="s">
        <v>154</v>
      </c>
      <c r="D18" s="290">
        <v>4</v>
      </c>
    </row>
    <row r="19" s="276" customFormat="1" ht="18.75" customHeight="1" spans="1:4">
      <c r="A19" s="286">
        <f t="shared" si="0"/>
        <v>7</v>
      </c>
      <c r="B19" s="289">
        <v>2010205</v>
      </c>
      <c r="C19" s="193" t="s">
        <v>155</v>
      </c>
      <c r="D19" s="290">
        <v>212</v>
      </c>
    </row>
    <row r="20" s="276" customFormat="1" ht="18.75" customHeight="1" spans="1:4">
      <c r="A20" s="286">
        <f t="shared" si="0"/>
        <v>7</v>
      </c>
      <c r="B20" s="289">
        <v>2010250</v>
      </c>
      <c r="C20" s="193" t="s">
        <v>151</v>
      </c>
      <c r="D20" s="290">
        <v>122</v>
      </c>
    </row>
    <row r="21" s="276" customFormat="1" ht="18.75" customHeight="1" spans="1:4">
      <c r="A21" s="286">
        <f t="shared" si="0"/>
        <v>5</v>
      </c>
      <c r="B21" s="289">
        <v>20103</v>
      </c>
      <c r="C21" s="192" t="s">
        <v>156</v>
      </c>
      <c r="D21" s="291">
        <v>23159</v>
      </c>
    </row>
    <row r="22" s="276" customFormat="1" ht="18.75" customHeight="1" spans="1:4">
      <c r="A22" s="286">
        <f t="shared" si="0"/>
        <v>7</v>
      </c>
      <c r="B22" s="289">
        <v>2010301</v>
      </c>
      <c r="C22" s="193" t="s">
        <v>146</v>
      </c>
      <c r="D22" s="290">
        <v>7866</v>
      </c>
    </row>
    <row r="23" s="276" customFormat="1" ht="18.75" customHeight="1" spans="1:4">
      <c r="A23" s="286">
        <f t="shared" si="0"/>
        <v>7</v>
      </c>
      <c r="B23" s="289">
        <v>2010302</v>
      </c>
      <c r="C23" s="193" t="s">
        <v>147</v>
      </c>
      <c r="D23" s="290">
        <v>9755</v>
      </c>
    </row>
    <row r="24" s="276" customFormat="1" ht="18.75" customHeight="1" spans="1:4">
      <c r="A24" s="286">
        <f t="shared" si="0"/>
        <v>7</v>
      </c>
      <c r="B24" s="289">
        <v>2010306</v>
      </c>
      <c r="C24" s="193" t="s">
        <v>157</v>
      </c>
      <c r="D24" s="290">
        <v>1833</v>
      </c>
    </row>
    <row r="25" s="276" customFormat="1" ht="18.75" customHeight="1" spans="1:4">
      <c r="A25" s="286">
        <f t="shared" si="0"/>
        <v>7</v>
      </c>
      <c r="B25" s="289">
        <v>2010308</v>
      </c>
      <c r="C25" s="193" t="s">
        <v>151</v>
      </c>
      <c r="D25" s="290">
        <v>2636</v>
      </c>
    </row>
    <row r="26" s="276" customFormat="1" ht="18.75" customHeight="1" spans="1:4">
      <c r="A26" s="286">
        <f t="shared" si="0"/>
        <v>7</v>
      </c>
      <c r="B26" s="289">
        <v>2010350</v>
      </c>
      <c r="C26" s="193" t="s">
        <v>158</v>
      </c>
      <c r="D26" s="290">
        <v>1069</v>
      </c>
    </row>
    <row r="27" s="276" customFormat="1" ht="18.75" customHeight="1" spans="1:4">
      <c r="A27" s="286">
        <f t="shared" si="0"/>
        <v>7</v>
      </c>
      <c r="B27" s="289">
        <v>2010399</v>
      </c>
      <c r="C27" s="192" t="s">
        <v>159</v>
      </c>
      <c r="D27" s="291">
        <v>2869</v>
      </c>
    </row>
    <row r="28" s="276" customFormat="1" ht="18.75" customHeight="1" spans="1:4">
      <c r="A28" s="286">
        <f t="shared" si="0"/>
        <v>5</v>
      </c>
      <c r="B28" s="289">
        <v>20104</v>
      </c>
      <c r="C28" s="193" t="s">
        <v>146</v>
      </c>
      <c r="D28" s="290">
        <v>936</v>
      </c>
    </row>
    <row r="29" s="276" customFormat="1" ht="18.75" customHeight="1" spans="1:4">
      <c r="A29" s="286">
        <f t="shared" si="0"/>
        <v>7</v>
      </c>
      <c r="B29" s="289">
        <v>2010401</v>
      </c>
      <c r="C29" s="193" t="s">
        <v>147</v>
      </c>
      <c r="D29" s="290">
        <v>1227</v>
      </c>
    </row>
    <row r="30" s="277" customFormat="1" ht="18.75" customHeight="1" spans="1:4">
      <c r="A30" s="292" t="s">
        <v>160</v>
      </c>
      <c r="B30" s="289">
        <v>2010402</v>
      </c>
      <c r="C30" s="193" t="s">
        <v>161</v>
      </c>
      <c r="D30" s="290">
        <v>14</v>
      </c>
    </row>
    <row r="31" s="276" customFormat="1" ht="18.75" customHeight="1" spans="1:4">
      <c r="A31" s="286">
        <f t="shared" ref="A31:A94" si="1">LEN(B31)</f>
        <v>7</v>
      </c>
      <c r="B31" s="289">
        <v>2010408</v>
      </c>
      <c r="C31" s="193" t="s">
        <v>151</v>
      </c>
      <c r="D31" s="290">
        <v>667</v>
      </c>
    </row>
    <row r="32" s="276" customFormat="1" ht="18.75" customHeight="1" spans="1:4">
      <c r="A32" s="286">
        <f t="shared" si="1"/>
        <v>7</v>
      </c>
      <c r="B32" s="289">
        <v>2010450</v>
      </c>
      <c r="C32" s="193" t="s">
        <v>162</v>
      </c>
      <c r="D32" s="290">
        <v>25</v>
      </c>
    </row>
    <row r="33" s="276" customFormat="1" ht="18.75" customHeight="1" spans="1:4">
      <c r="A33" s="286">
        <f t="shared" si="1"/>
        <v>7</v>
      </c>
      <c r="B33" s="289">
        <v>2010499</v>
      </c>
      <c r="C33" s="192" t="s">
        <v>163</v>
      </c>
      <c r="D33" s="291">
        <v>1177</v>
      </c>
    </row>
    <row r="34" s="276" customFormat="1" ht="18.75" customHeight="1" spans="1:4">
      <c r="A34" s="286">
        <f t="shared" si="1"/>
        <v>5</v>
      </c>
      <c r="B34" s="289">
        <v>20105</v>
      </c>
      <c r="C34" s="193" t="s">
        <v>146</v>
      </c>
      <c r="D34" s="290">
        <v>536</v>
      </c>
    </row>
    <row r="35" s="276" customFormat="1" ht="18.75" customHeight="1" spans="1:4">
      <c r="A35" s="286">
        <f t="shared" si="1"/>
        <v>7</v>
      </c>
      <c r="B35" s="289">
        <v>2010501</v>
      </c>
      <c r="C35" s="193" t="s">
        <v>147</v>
      </c>
      <c r="D35" s="290">
        <v>9</v>
      </c>
    </row>
    <row r="36" s="276" customFormat="1" ht="18.75" customHeight="1" spans="1:4">
      <c r="A36" s="286">
        <f t="shared" si="1"/>
        <v>7</v>
      </c>
      <c r="B36" s="289">
        <v>2010502</v>
      </c>
      <c r="C36" s="193" t="s">
        <v>164</v>
      </c>
      <c r="D36" s="290">
        <v>22</v>
      </c>
    </row>
    <row r="37" s="276" customFormat="1" ht="18.75" customHeight="1" spans="1:4">
      <c r="A37" s="286">
        <f t="shared" si="1"/>
        <v>7</v>
      </c>
      <c r="B37" s="289">
        <v>2010505</v>
      </c>
      <c r="C37" s="193" t="s">
        <v>165</v>
      </c>
      <c r="D37" s="290">
        <v>313</v>
      </c>
    </row>
    <row r="38" s="276" customFormat="1" ht="18.75" customHeight="1" spans="1:4">
      <c r="A38" s="286">
        <f t="shared" si="1"/>
        <v>7</v>
      </c>
      <c r="B38" s="289">
        <v>2010507</v>
      </c>
      <c r="C38" s="193" t="s">
        <v>166</v>
      </c>
      <c r="D38" s="290">
        <v>297</v>
      </c>
    </row>
    <row r="39" s="276" customFormat="1" ht="18.75" customHeight="1" spans="1:4">
      <c r="A39" s="286">
        <f t="shared" si="1"/>
        <v>7</v>
      </c>
      <c r="B39" s="289">
        <v>2010508</v>
      </c>
      <c r="C39" s="192" t="s">
        <v>167</v>
      </c>
      <c r="D39" s="291">
        <v>3123</v>
      </c>
    </row>
    <row r="40" s="276" customFormat="1" ht="18.75" customHeight="1" spans="1:4">
      <c r="A40" s="286">
        <f t="shared" si="1"/>
        <v>5</v>
      </c>
      <c r="B40" s="289">
        <v>20106</v>
      </c>
      <c r="C40" s="193" t="s">
        <v>146</v>
      </c>
      <c r="D40" s="290">
        <v>1178</v>
      </c>
    </row>
    <row r="41" s="276" customFormat="1" ht="18.75" customHeight="1" spans="1:4">
      <c r="A41" s="286">
        <f t="shared" si="1"/>
        <v>7</v>
      </c>
      <c r="B41" s="289">
        <v>2010601</v>
      </c>
      <c r="C41" s="193" t="s">
        <v>147</v>
      </c>
      <c r="D41" s="290">
        <v>328</v>
      </c>
    </row>
    <row r="42" s="276" customFormat="1" ht="18.75" customHeight="1" spans="1:4">
      <c r="A42" s="286">
        <f t="shared" si="1"/>
        <v>7</v>
      </c>
      <c r="B42" s="289">
        <v>2010602</v>
      </c>
      <c r="C42" s="193" t="s">
        <v>168</v>
      </c>
      <c r="D42" s="290">
        <v>1150</v>
      </c>
    </row>
    <row r="43" s="276" customFormat="1" ht="18.75" customHeight="1" spans="1:4">
      <c r="A43" s="286">
        <f t="shared" si="1"/>
        <v>7</v>
      </c>
      <c r="B43" s="289">
        <v>2010608</v>
      </c>
      <c r="C43" s="193" t="s">
        <v>151</v>
      </c>
      <c r="D43" s="290">
        <v>463</v>
      </c>
    </row>
    <row r="44" s="276" customFormat="1" ht="18.75" customHeight="1" spans="1:4">
      <c r="A44" s="286">
        <f t="shared" si="1"/>
        <v>7</v>
      </c>
      <c r="B44" s="289">
        <v>2010650</v>
      </c>
      <c r="C44" s="193" t="s">
        <v>169</v>
      </c>
      <c r="D44" s="290">
        <v>4</v>
      </c>
    </row>
    <row r="45" s="276" customFormat="1" ht="18.75" customHeight="1" spans="1:4">
      <c r="A45" s="286">
        <f t="shared" si="1"/>
        <v>7</v>
      </c>
      <c r="B45" s="289">
        <v>2010699</v>
      </c>
      <c r="C45" s="192" t="s">
        <v>170</v>
      </c>
      <c r="D45" s="291">
        <v>2534</v>
      </c>
    </row>
    <row r="46" s="276" customFormat="1" ht="18.75" customHeight="1" spans="1:4">
      <c r="A46" s="286">
        <f t="shared" si="1"/>
        <v>5</v>
      </c>
      <c r="B46" s="289">
        <v>20107</v>
      </c>
      <c r="C46" s="193" t="s">
        <v>146</v>
      </c>
      <c r="D46" s="290">
        <v>1445</v>
      </c>
    </row>
    <row r="47" s="276" customFormat="1" ht="18.75" customHeight="1" spans="1:4">
      <c r="A47" s="286">
        <f t="shared" si="1"/>
        <v>7</v>
      </c>
      <c r="B47" s="289">
        <v>2010701</v>
      </c>
      <c r="C47" s="193" t="s">
        <v>147</v>
      </c>
      <c r="D47" s="290">
        <v>1089</v>
      </c>
    </row>
    <row r="48" s="276" customFormat="1" ht="18.75" customHeight="1" spans="1:4">
      <c r="A48" s="286">
        <f t="shared" si="1"/>
        <v>7</v>
      </c>
      <c r="B48" s="289">
        <v>2010702</v>
      </c>
      <c r="C48" s="192" t="s">
        <v>171</v>
      </c>
      <c r="D48" s="291">
        <v>230</v>
      </c>
    </row>
    <row r="49" s="276" customFormat="1" ht="18.75" customHeight="1" spans="1:4">
      <c r="A49" s="286">
        <f t="shared" si="1"/>
        <v>7</v>
      </c>
      <c r="B49" s="289">
        <v>2010710</v>
      </c>
      <c r="C49" s="193" t="s">
        <v>172</v>
      </c>
      <c r="D49" s="290">
        <v>230</v>
      </c>
    </row>
    <row r="50" s="276" customFormat="1" ht="18.75" customHeight="1" spans="1:4">
      <c r="A50" s="286">
        <f t="shared" si="1"/>
        <v>5</v>
      </c>
      <c r="B50" s="289">
        <v>20108</v>
      </c>
      <c r="C50" s="192" t="s">
        <v>173</v>
      </c>
      <c r="D50" s="291">
        <v>3560</v>
      </c>
    </row>
    <row r="51" s="276" customFormat="1" ht="18.75" customHeight="1" spans="1:4">
      <c r="A51" s="286">
        <f t="shared" si="1"/>
        <v>7</v>
      </c>
      <c r="B51" s="289">
        <v>2010804</v>
      </c>
      <c r="C51" s="193" t="s">
        <v>146</v>
      </c>
      <c r="D51" s="290">
        <v>2684</v>
      </c>
    </row>
    <row r="52" s="276" customFormat="1" ht="18.75" customHeight="1" spans="1:4">
      <c r="A52" s="286">
        <f t="shared" si="1"/>
        <v>5</v>
      </c>
      <c r="B52" s="289">
        <v>20111</v>
      </c>
      <c r="C52" s="193" t="s">
        <v>147</v>
      </c>
      <c r="D52" s="290">
        <v>487</v>
      </c>
    </row>
    <row r="53" s="276" customFormat="1" ht="18.75" customHeight="1" spans="1:4">
      <c r="A53" s="286">
        <f t="shared" si="1"/>
        <v>7</v>
      </c>
      <c r="B53" s="289">
        <v>2011101</v>
      </c>
      <c r="C53" s="193" t="s">
        <v>174</v>
      </c>
      <c r="D53" s="290">
        <v>285</v>
      </c>
    </row>
    <row r="54" s="276" customFormat="1" ht="18.75" customHeight="1" spans="1:4">
      <c r="A54" s="286">
        <f t="shared" si="1"/>
        <v>7</v>
      </c>
      <c r="B54" s="289">
        <v>2011102</v>
      </c>
      <c r="C54" s="193" t="s">
        <v>151</v>
      </c>
      <c r="D54" s="290">
        <v>104</v>
      </c>
    </row>
    <row r="55" s="276" customFormat="1" ht="18.75" customHeight="1" spans="1:4">
      <c r="A55" s="286">
        <f t="shared" si="1"/>
        <v>7</v>
      </c>
      <c r="B55" s="289">
        <v>2011104</v>
      </c>
      <c r="C55" s="192" t="s">
        <v>175</v>
      </c>
      <c r="D55" s="291">
        <v>1705</v>
      </c>
    </row>
    <row r="56" s="276" customFormat="1" ht="18.75" customHeight="1" spans="1:4">
      <c r="A56" s="286">
        <f t="shared" si="1"/>
        <v>7</v>
      </c>
      <c r="B56" s="289">
        <v>2011150</v>
      </c>
      <c r="C56" s="193" t="s">
        <v>146</v>
      </c>
      <c r="D56" s="290">
        <v>966</v>
      </c>
    </row>
    <row r="57" s="276" customFormat="1" ht="18.75" customHeight="1" spans="1:4">
      <c r="A57" s="286">
        <f t="shared" si="1"/>
        <v>5</v>
      </c>
      <c r="B57" s="289">
        <v>20113</v>
      </c>
      <c r="C57" s="193" t="s">
        <v>147</v>
      </c>
      <c r="D57" s="290">
        <v>4</v>
      </c>
    </row>
    <row r="58" s="276" customFormat="1" ht="18.75" customHeight="1" spans="1:4">
      <c r="A58" s="286">
        <f t="shared" si="1"/>
        <v>7</v>
      </c>
      <c r="B58" s="289">
        <v>2011301</v>
      </c>
      <c r="C58" s="193" t="s">
        <v>176</v>
      </c>
      <c r="D58" s="290">
        <v>300</v>
      </c>
    </row>
    <row r="59" s="276" customFormat="1" ht="18.75" customHeight="1" spans="1:4">
      <c r="A59" s="286">
        <f t="shared" si="1"/>
        <v>7</v>
      </c>
      <c r="B59" s="289">
        <v>2011308</v>
      </c>
      <c r="C59" s="193" t="s">
        <v>151</v>
      </c>
      <c r="D59" s="290">
        <v>435</v>
      </c>
    </row>
    <row r="60" s="276" customFormat="1" ht="18.75" customHeight="1" spans="1:4">
      <c r="A60" s="286">
        <f t="shared" si="1"/>
        <v>7</v>
      </c>
      <c r="B60" s="289">
        <v>2011350</v>
      </c>
      <c r="C60" s="192" t="s">
        <v>177</v>
      </c>
      <c r="D60" s="291">
        <v>300</v>
      </c>
    </row>
    <row r="61" s="276" customFormat="1" ht="18.75" customHeight="1" spans="1:4">
      <c r="A61" s="286">
        <f t="shared" si="1"/>
        <v>5</v>
      </c>
      <c r="B61" s="289">
        <v>20114</v>
      </c>
      <c r="C61" s="193" t="s">
        <v>178</v>
      </c>
      <c r="D61" s="290">
        <v>300</v>
      </c>
    </row>
    <row r="62" s="276" customFormat="1" ht="18.75" customHeight="1" spans="1:4">
      <c r="A62" s="286">
        <f t="shared" si="1"/>
        <v>7</v>
      </c>
      <c r="B62" s="289">
        <v>2011499</v>
      </c>
      <c r="C62" s="192" t="s">
        <v>179</v>
      </c>
      <c r="D62" s="291">
        <v>40</v>
      </c>
    </row>
    <row r="63" s="276" customFormat="1" ht="18.75" customHeight="1" spans="1:4">
      <c r="A63" s="286">
        <f t="shared" si="1"/>
        <v>5</v>
      </c>
      <c r="B63" s="289">
        <v>20125</v>
      </c>
      <c r="C63" s="193" t="s">
        <v>180</v>
      </c>
      <c r="D63" s="290">
        <v>40</v>
      </c>
    </row>
    <row r="64" s="276" customFormat="1" ht="18.75" customHeight="1" spans="1:4">
      <c r="A64" s="286">
        <f t="shared" si="1"/>
        <v>7</v>
      </c>
      <c r="B64" s="289">
        <v>2012505</v>
      </c>
      <c r="C64" s="192" t="s">
        <v>181</v>
      </c>
      <c r="D64" s="291">
        <v>134</v>
      </c>
    </row>
    <row r="65" s="276" customFormat="1" ht="18.75" customHeight="1" spans="1:4">
      <c r="A65" s="286">
        <f t="shared" si="1"/>
        <v>7</v>
      </c>
      <c r="B65" s="289">
        <v>2012550</v>
      </c>
      <c r="C65" s="193" t="s">
        <v>182</v>
      </c>
      <c r="D65" s="290">
        <v>24</v>
      </c>
    </row>
    <row r="66" s="276" customFormat="1" ht="18.75" customHeight="1" spans="1:4">
      <c r="A66" s="286">
        <f t="shared" si="1"/>
        <v>5</v>
      </c>
      <c r="B66" s="289">
        <v>20126</v>
      </c>
      <c r="C66" s="193" t="s">
        <v>151</v>
      </c>
      <c r="D66" s="290">
        <v>110</v>
      </c>
    </row>
    <row r="67" s="276" customFormat="1" ht="18.75" customHeight="1" spans="1:4">
      <c r="A67" s="286">
        <f t="shared" si="1"/>
        <v>7</v>
      </c>
      <c r="B67" s="289">
        <v>2012601</v>
      </c>
      <c r="C67" s="192" t="s">
        <v>183</v>
      </c>
      <c r="D67" s="291">
        <v>545</v>
      </c>
    </row>
    <row r="68" s="276" customFormat="1" ht="18.75" customHeight="1" spans="1:4">
      <c r="A68" s="286">
        <f t="shared" si="1"/>
        <v>7</v>
      </c>
      <c r="B68" s="289">
        <v>2012604</v>
      </c>
      <c r="C68" s="193" t="s">
        <v>146</v>
      </c>
      <c r="D68" s="290">
        <v>454</v>
      </c>
    </row>
    <row r="69" s="276" customFormat="1" ht="18.75" customHeight="1" spans="1:4">
      <c r="A69" s="286">
        <f t="shared" si="1"/>
        <v>5</v>
      </c>
      <c r="B69" s="289">
        <v>20128</v>
      </c>
      <c r="C69" s="193" t="s">
        <v>147</v>
      </c>
      <c r="D69" s="290">
        <v>5</v>
      </c>
    </row>
    <row r="70" s="276" customFormat="1" ht="18.75" customHeight="1" spans="1:4">
      <c r="A70" s="286">
        <f t="shared" si="1"/>
        <v>7</v>
      </c>
      <c r="B70" s="289">
        <v>2012801</v>
      </c>
      <c r="C70" s="193" t="s">
        <v>184</v>
      </c>
      <c r="D70" s="290">
        <v>86</v>
      </c>
    </row>
    <row r="71" s="276" customFormat="1" ht="18.75" customHeight="1" spans="1:4">
      <c r="A71" s="286">
        <f t="shared" si="1"/>
        <v>7</v>
      </c>
      <c r="B71" s="289">
        <v>2012802</v>
      </c>
      <c r="C71" s="192" t="s">
        <v>185</v>
      </c>
      <c r="D71" s="291">
        <v>551</v>
      </c>
    </row>
    <row r="72" s="276" customFormat="1" ht="18.75" customHeight="1" spans="1:4">
      <c r="A72" s="286">
        <f t="shared" si="1"/>
        <v>5</v>
      </c>
      <c r="B72" s="289">
        <v>20129</v>
      </c>
      <c r="C72" s="193" t="s">
        <v>146</v>
      </c>
      <c r="D72" s="290">
        <v>432</v>
      </c>
    </row>
    <row r="73" s="276" customFormat="1" ht="18.75" customHeight="1" spans="1:4">
      <c r="A73" s="286">
        <f t="shared" si="1"/>
        <v>7</v>
      </c>
      <c r="B73" s="289">
        <v>2012901</v>
      </c>
      <c r="C73" s="193" t="s">
        <v>147</v>
      </c>
      <c r="D73" s="290">
        <v>119</v>
      </c>
    </row>
    <row r="74" s="276" customFormat="1" ht="18.75" customHeight="1" spans="1:4">
      <c r="A74" s="286">
        <f t="shared" si="1"/>
        <v>7</v>
      </c>
      <c r="B74" s="289">
        <v>2012902</v>
      </c>
      <c r="C74" s="192" t="s">
        <v>186</v>
      </c>
      <c r="D74" s="291">
        <v>1966</v>
      </c>
    </row>
    <row r="75" s="276" customFormat="1" ht="18.75" customHeight="1" spans="1:4">
      <c r="A75" s="286">
        <f t="shared" si="1"/>
        <v>7</v>
      </c>
      <c r="B75" s="289">
        <v>2012950</v>
      </c>
      <c r="C75" s="193" t="s">
        <v>146</v>
      </c>
      <c r="D75" s="290">
        <v>675</v>
      </c>
    </row>
    <row r="76" s="276" customFormat="1" ht="18.75" customHeight="1" spans="1:4">
      <c r="A76" s="286">
        <f t="shared" si="1"/>
        <v>7</v>
      </c>
      <c r="B76" s="289">
        <v>2012999</v>
      </c>
      <c r="C76" s="193" t="s">
        <v>147</v>
      </c>
      <c r="D76" s="290">
        <v>547</v>
      </c>
    </row>
    <row r="77" s="276" customFormat="1" ht="18.75" customHeight="1" spans="1:4">
      <c r="A77" s="286">
        <f t="shared" si="1"/>
        <v>5</v>
      </c>
      <c r="B77" s="289">
        <v>20131</v>
      </c>
      <c r="C77" s="193" t="s">
        <v>151</v>
      </c>
      <c r="D77" s="290">
        <v>413</v>
      </c>
    </row>
    <row r="78" s="276" customFormat="1" ht="18.75" customHeight="1" spans="1:4">
      <c r="A78" s="286">
        <f t="shared" si="1"/>
        <v>7</v>
      </c>
      <c r="B78" s="289">
        <v>2013101</v>
      </c>
      <c r="C78" s="193" t="s">
        <v>187</v>
      </c>
      <c r="D78" s="290">
        <v>331</v>
      </c>
    </row>
    <row r="79" s="276" customFormat="1" ht="18.75" customHeight="1" spans="1:4">
      <c r="A79" s="286">
        <f t="shared" si="1"/>
        <v>7</v>
      </c>
      <c r="B79" s="289">
        <v>2013102</v>
      </c>
      <c r="C79" s="192" t="s">
        <v>188</v>
      </c>
      <c r="D79" s="291">
        <v>3705</v>
      </c>
    </row>
    <row r="80" s="276" customFormat="1" ht="18.75" customHeight="1" spans="1:4">
      <c r="A80" s="286">
        <f t="shared" si="1"/>
        <v>7</v>
      </c>
      <c r="B80" s="289">
        <v>2013150</v>
      </c>
      <c r="C80" s="193" t="s">
        <v>146</v>
      </c>
      <c r="D80" s="290">
        <v>1148</v>
      </c>
    </row>
    <row r="81" s="276" customFormat="1" ht="18.75" customHeight="1" spans="1:4">
      <c r="A81" s="286">
        <f t="shared" si="1"/>
        <v>5</v>
      </c>
      <c r="B81" s="289">
        <v>20132</v>
      </c>
      <c r="C81" s="193" t="s">
        <v>147</v>
      </c>
      <c r="D81" s="290">
        <v>1979</v>
      </c>
    </row>
    <row r="82" s="276" customFormat="1" ht="18.75" customHeight="1" spans="1:4">
      <c r="A82" s="286">
        <f t="shared" si="1"/>
        <v>7</v>
      </c>
      <c r="B82" s="289">
        <v>2013201</v>
      </c>
      <c r="C82" s="193" t="s">
        <v>151</v>
      </c>
      <c r="D82" s="290">
        <v>578</v>
      </c>
    </row>
    <row r="83" s="276" customFormat="1" ht="18.75" customHeight="1" spans="1:4">
      <c r="A83" s="286">
        <f t="shared" si="1"/>
        <v>7</v>
      </c>
      <c r="B83" s="289">
        <v>2013202</v>
      </c>
      <c r="C83" s="192" t="s">
        <v>189</v>
      </c>
      <c r="D83" s="291">
        <v>3535</v>
      </c>
    </row>
    <row r="84" s="276" customFormat="1" ht="18.75" customHeight="1" spans="1:4">
      <c r="A84" s="286">
        <f t="shared" si="1"/>
        <v>5</v>
      </c>
      <c r="B84" s="289">
        <v>20133</v>
      </c>
      <c r="C84" s="193" t="s">
        <v>146</v>
      </c>
      <c r="D84" s="290">
        <v>1461</v>
      </c>
    </row>
    <row r="85" s="276" customFormat="1" ht="18.75" customHeight="1" spans="1:4">
      <c r="A85" s="286">
        <f t="shared" si="1"/>
        <v>7</v>
      </c>
      <c r="B85" s="289">
        <v>2013301</v>
      </c>
      <c r="C85" s="193" t="s">
        <v>147</v>
      </c>
      <c r="D85" s="290">
        <v>2074</v>
      </c>
    </row>
    <row r="86" s="276" customFormat="1" ht="18.75" customHeight="1" spans="1:4">
      <c r="A86" s="286">
        <f t="shared" si="1"/>
        <v>7</v>
      </c>
      <c r="B86" s="289">
        <v>2013302</v>
      </c>
      <c r="C86" s="192" t="s">
        <v>190</v>
      </c>
      <c r="D86" s="291">
        <v>2278</v>
      </c>
    </row>
    <row r="87" s="276" customFormat="1" ht="18.75" customHeight="1" spans="1:4">
      <c r="A87" s="286">
        <f t="shared" si="1"/>
        <v>7</v>
      </c>
      <c r="B87" s="289">
        <v>2013350</v>
      </c>
      <c r="C87" s="193" t="s">
        <v>146</v>
      </c>
      <c r="D87" s="290">
        <v>684</v>
      </c>
    </row>
    <row r="88" s="276" customFormat="1" ht="18.75" customHeight="1" spans="1:4">
      <c r="A88" s="286">
        <f t="shared" si="1"/>
        <v>5</v>
      </c>
      <c r="B88" s="289">
        <v>20134</v>
      </c>
      <c r="C88" s="193" t="s">
        <v>147</v>
      </c>
      <c r="D88" s="290">
        <v>1377</v>
      </c>
    </row>
    <row r="89" s="276" customFormat="1" ht="18.75" customHeight="1" spans="1:4">
      <c r="A89" s="286">
        <f t="shared" si="1"/>
        <v>7</v>
      </c>
      <c r="B89" s="289">
        <v>2013401</v>
      </c>
      <c r="C89" s="193" t="s">
        <v>151</v>
      </c>
      <c r="D89" s="290">
        <v>217</v>
      </c>
    </row>
    <row r="90" s="276" customFormat="1" ht="18.75" customHeight="1" spans="1:4">
      <c r="A90" s="286">
        <f t="shared" si="1"/>
        <v>7</v>
      </c>
      <c r="B90" s="289">
        <v>2013402</v>
      </c>
      <c r="C90" s="192" t="s">
        <v>191</v>
      </c>
      <c r="D90" s="291">
        <v>700</v>
      </c>
    </row>
    <row r="91" s="276" customFormat="1" ht="18.75" customHeight="1" spans="1:4">
      <c r="A91" s="286">
        <f t="shared" si="1"/>
        <v>7</v>
      </c>
      <c r="B91" s="289">
        <v>2013404</v>
      </c>
      <c r="C91" s="193" t="s">
        <v>146</v>
      </c>
      <c r="D91" s="290">
        <v>347</v>
      </c>
    </row>
    <row r="92" s="276" customFormat="1" ht="18.75" customHeight="1" spans="1:4">
      <c r="A92" s="286">
        <f t="shared" si="1"/>
        <v>7</v>
      </c>
      <c r="B92" s="289">
        <v>2013450</v>
      </c>
      <c r="C92" s="193" t="s">
        <v>147</v>
      </c>
      <c r="D92" s="290">
        <v>173</v>
      </c>
    </row>
    <row r="93" s="276" customFormat="1" ht="18.75" customHeight="1" spans="1:4">
      <c r="A93" s="286">
        <f t="shared" si="1"/>
        <v>7</v>
      </c>
      <c r="B93" s="289">
        <v>2013499</v>
      </c>
      <c r="C93" s="193" t="s">
        <v>192</v>
      </c>
      <c r="D93" s="290">
        <v>70</v>
      </c>
    </row>
    <row r="94" s="276" customFormat="1" ht="18.75" customHeight="1" spans="1:4">
      <c r="A94" s="286">
        <f t="shared" si="1"/>
        <v>5</v>
      </c>
      <c r="B94" s="289">
        <v>20136</v>
      </c>
      <c r="C94" s="193" t="s">
        <v>151</v>
      </c>
      <c r="D94" s="290">
        <v>105</v>
      </c>
    </row>
    <row r="95" s="276" customFormat="1" ht="18.75" customHeight="1" spans="1:4">
      <c r="A95" s="286">
        <f t="shared" ref="A95:A122" si="2">LEN(B95)</f>
        <v>7</v>
      </c>
      <c r="B95" s="289">
        <v>2013601</v>
      </c>
      <c r="C95" s="193" t="s">
        <v>193</v>
      </c>
      <c r="D95" s="290">
        <v>5</v>
      </c>
    </row>
    <row r="96" s="276" customFormat="1" ht="18.75" customHeight="1" spans="1:4">
      <c r="A96" s="286">
        <f t="shared" si="2"/>
        <v>7</v>
      </c>
      <c r="B96" s="289">
        <v>2013602</v>
      </c>
      <c r="C96" s="192" t="s">
        <v>194</v>
      </c>
      <c r="D96" s="291">
        <v>1654</v>
      </c>
    </row>
    <row r="97" s="276" customFormat="1" ht="18.75" customHeight="1" spans="1:4">
      <c r="A97" s="286">
        <f t="shared" si="2"/>
        <v>7</v>
      </c>
      <c r="B97" s="289">
        <v>2013650</v>
      </c>
      <c r="C97" s="193" t="s">
        <v>146</v>
      </c>
      <c r="D97" s="290">
        <v>647</v>
      </c>
    </row>
    <row r="98" s="276" customFormat="1" ht="18.75" customHeight="1" spans="1:4">
      <c r="A98" s="286">
        <f t="shared" si="2"/>
        <v>7</v>
      </c>
      <c r="B98" s="289">
        <v>2013699</v>
      </c>
      <c r="C98" s="193" t="s">
        <v>147</v>
      </c>
      <c r="D98" s="290">
        <v>938</v>
      </c>
    </row>
    <row r="99" s="276" customFormat="1" ht="18.75" customHeight="1" spans="1:4">
      <c r="A99" s="286">
        <f t="shared" si="2"/>
        <v>5</v>
      </c>
      <c r="B99" s="289">
        <v>20137</v>
      </c>
      <c r="C99" s="193" t="s">
        <v>151</v>
      </c>
      <c r="D99" s="290">
        <v>69</v>
      </c>
    </row>
    <row r="100" s="276" customFormat="1" ht="18.75" customHeight="1" spans="1:4">
      <c r="A100" s="286">
        <f t="shared" si="2"/>
        <v>7</v>
      </c>
      <c r="B100" s="289">
        <v>2013701</v>
      </c>
      <c r="C100" s="192" t="s">
        <v>195</v>
      </c>
      <c r="D100" s="291">
        <v>774</v>
      </c>
    </row>
    <row r="101" s="276" customFormat="1" ht="18.75" customHeight="1" spans="1:4">
      <c r="A101" s="286">
        <f t="shared" si="2"/>
        <v>7</v>
      </c>
      <c r="B101" s="289">
        <v>2013702</v>
      </c>
      <c r="C101" s="193" t="s">
        <v>146</v>
      </c>
      <c r="D101" s="290">
        <v>90</v>
      </c>
    </row>
    <row r="102" s="276" customFormat="1" ht="18.75" customHeight="1" spans="1:4">
      <c r="A102" s="286">
        <f t="shared" si="2"/>
        <v>7</v>
      </c>
      <c r="B102" s="289">
        <v>2013750</v>
      </c>
      <c r="C102" s="193" t="s">
        <v>147</v>
      </c>
      <c r="D102" s="290">
        <v>400</v>
      </c>
    </row>
    <row r="103" s="276" customFormat="1" ht="18.75" customHeight="1" spans="1:4">
      <c r="A103" s="286">
        <f t="shared" si="2"/>
        <v>5</v>
      </c>
      <c r="B103" s="289">
        <v>20138</v>
      </c>
      <c r="C103" s="193" t="s">
        <v>151</v>
      </c>
      <c r="D103" s="290">
        <v>284</v>
      </c>
    </row>
    <row r="104" s="276" customFormat="1" ht="18.75" customHeight="1" spans="1:4">
      <c r="A104" s="286">
        <f t="shared" si="2"/>
        <v>7</v>
      </c>
      <c r="B104" s="289">
        <v>2013802</v>
      </c>
      <c r="C104" s="192" t="s">
        <v>196</v>
      </c>
      <c r="D104" s="291">
        <v>577</v>
      </c>
    </row>
    <row r="105" s="276" customFormat="1" ht="18.75" customHeight="1" spans="1:4">
      <c r="A105" s="286">
        <f t="shared" si="2"/>
        <v>7</v>
      </c>
      <c r="B105" s="289">
        <v>2013804</v>
      </c>
      <c r="C105" s="193" t="s">
        <v>197</v>
      </c>
      <c r="D105" s="290">
        <v>428</v>
      </c>
    </row>
    <row r="106" s="276" customFormat="1" ht="18.75" customHeight="1" spans="1:4">
      <c r="A106" s="286">
        <f t="shared" si="2"/>
        <v>7</v>
      </c>
      <c r="B106" s="289">
        <v>2013810</v>
      </c>
      <c r="C106" s="193" t="s">
        <v>198</v>
      </c>
      <c r="D106" s="290">
        <v>117</v>
      </c>
    </row>
    <row r="107" s="276" customFormat="1" ht="18.75" customHeight="1" spans="1:4">
      <c r="A107" s="286">
        <f t="shared" si="2"/>
        <v>7</v>
      </c>
      <c r="B107" s="289">
        <v>2013816</v>
      </c>
      <c r="C107" s="193" t="s">
        <v>199</v>
      </c>
      <c r="D107" s="290">
        <v>32</v>
      </c>
    </row>
    <row r="108" s="276" customFormat="1" ht="18.75" customHeight="1" spans="1:4">
      <c r="A108" s="286">
        <f t="shared" si="2"/>
        <v>5</v>
      </c>
      <c r="B108" s="289">
        <v>20199</v>
      </c>
      <c r="C108" s="192" t="s">
        <v>200</v>
      </c>
      <c r="D108" s="288">
        <v>466</v>
      </c>
    </row>
    <row r="109" s="276" customFormat="1" ht="18.75" customHeight="1" spans="1:4">
      <c r="A109" s="286">
        <f t="shared" si="2"/>
        <v>7</v>
      </c>
      <c r="B109" s="289">
        <v>2019999</v>
      </c>
      <c r="C109" s="193" t="s">
        <v>146</v>
      </c>
      <c r="D109" s="290">
        <v>69</v>
      </c>
    </row>
    <row r="110" s="276" customFormat="1" ht="18.75" customHeight="1" spans="1:4">
      <c r="A110" s="286">
        <f t="shared" si="2"/>
        <v>3</v>
      </c>
      <c r="B110" s="289">
        <v>203</v>
      </c>
      <c r="C110" s="193" t="s">
        <v>147</v>
      </c>
      <c r="D110" s="290">
        <v>387</v>
      </c>
    </row>
    <row r="111" s="276" customFormat="1" ht="18.75" customHeight="1" spans="1:4">
      <c r="A111" s="286">
        <f t="shared" si="2"/>
        <v>5</v>
      </c>
      <c r="B111" s="289">
        <v>20306</v>
      </c>
      <c r="C111" s="193" t="s">
        <v>151</v>
      </c>
      <c r="D111" s="290">
        <v>10</v>
      </c>
    </row>
    <row r="112" s="276" customFormat="1" ht="18.75" customHeight="1" spans="1:4">
      <c r="A112" s="286">
        <f t="shared" si="2"/>
        <v>7</v>
      </c>
      <c r="B112" s="289">
        <v>2030601</v>
      </c>
      <c r="C112" s="192" t="s">
        <v>201</v>
      </c>
      <c r="D112" s="288">
        <v>244</v>
      </c>
    </row>
    <row r="113" s="276" customFormat="1" ht="18.75" customHeight="1" spans="1:4">
      <c r="A113" s="286">
        <f t="shared" si="2"/>
        <v>7</v>
      </c>
      <c r="B113" s="289">
        <v>2030603</v>
      </c>
      <c r="C113" s="193" t="s">
        <v>147</v>
      </c>
      <c r="D113" s="290">
        <v>19</v>
      </c>
    </row>
    <row r="114" s="276" customFormat="1" ht="18.75" customHeight="1" spans="1:4">
      <c r="A114" s="286">
        <f t="shared" si="2"/>
        <v>7</v>
      </c>
      <c r="B114" s="289">
        <v>2030607</v>
      </c>
      <c r="C114" s="193" t="s">
        <v>202</v>
      </c>
      <c r="D114" s="290">
        <v>225</v>
      </c>
    </row>
    <row r="115" s="276" customFormat="1" ht="18.75" customHeight="1" spans="1:4">
      <c r="A115" s="286">
        <f t="shared" si="2"/>
        <v>7</v>
      </c>
      <c r="B115" s="289">
        <v>2030699</v>
      </c>
      <c r="C115" s="192" t="s">
        <v>203</v>
      </c>
      <c r="D115" s="291">
        <v>1079</v>
      </c>
    </row>
    <row r="116" s="276" customFormat="1" ht="18.75" customHeight="1" spans="1:4">
      <c r="A116" s="286">
        <f t="shared" si="2"/>
        <v>5</v>
      </c>
      <c r="B116" s="289">
        <v>20399</v>
      </c>
      <c r="C116" s="192" t="s">
        <v>204</v>
      </c>
      <c r="D116" s="291">
        <v>1079</v>
      </c>
    </row>
    <row r="117" s="276" customFormat="1" ht="18.75" customHeight="1" spans="1:4">
      <c r="A117" s="286">
        <f t="shared" si="2"/>
        <v>7</v>
      </c>
      <c r="B117" s="289">
        <v>2039999</v>
      </c>
      <c r="C117" s="193" t="s">
        <v>205</v>
      </c>
      <c r="D117" s="290">
        <v>141</v>
      </c>
    </row>
    <row r="118" s="276" customFormat="1" ht="18.75" customHeight="1" spans="1:4">
      <c r="A118" s="286">
        <f t="shared" si="2"/>
        <v>3</v>
      </c>
      <c r="B118" s="289">
        <v>204</v>
      </c>
      <c r="C118" s="193" t="s">
        <v>206</v>
      </c>
      <c r="D118" s="290">
        <v>304</v>
      </c>
    </row>
    <row r="119" s="276" customFormat="1" ht="18.75" customHeight="1" spans="1:4">
      <c r="A119" s="286">
        <f t="shared" si="2"/>
        <v>5</v>
      </c>
      <c r="B119" s="289">
        <v>20401</v>
      </c>
      <c r="C119" s="193" t="s">
        <v>207</v>
      </c>
      <c r="D119" s="290">
        <v>634</v>
      </c>
    </row>
    <row r="120" s="276" customFormat="1" ht="18.75" customHeight="1" spans="1:4">
      <c r="A120" s="286">
        <f t="shared" si="2"/>
        <v>7</v>
      </c>
      <c r="B120" s="289">
        <v>2040101</v>
      </c>
      <c r="C120" s="192" t="s">
        <v>208</v>
      </c>
      <c r="D120" s="291">
        <v>44801</v>
      </c>
    </row>
    <row r="121" s="276" customFormat="1" ht="18.75" customHeight="1" spans="1:4">
      <c r="A121" s="286">
        <f t="shared" si="2"/>
        <v>5</v>
      </c>
      <c r="B121" s="289">
        <v>20402</v>
      </c>
      <c r="C121" s="192" t="s">
        <v>209</v>
      </c>
      <c r="D121" s="291">
        <v>25</v>
      </c>
    </row>
    <row r="122" s="276" customFormat="1" ht="18.75" customHeight="1" spans="1:4">
      <c r="A122" s="286">
        <f t="shared" si="2"/>
        <v>7</v>
      </c>
      <c r="B122" s="289">
        <v>2040201</v>
      </c>
      <c r="C122" s="193" t="s">
        <v>210</v>
      </c>
      <c r="D122" s="290">
        <v>25</v>
      </c>
    </row>
    <row r="123" s="276" customFormat="1" ht="18.75" customHeight="1" spans="1:4">
      <c r="A123" s="286"/>
      <c r="B123" s="289"/>
      <c r="C123" s="192" t="s">
        <v>211</v>
      </c>
      <c r="D123" s="291">
        <v>41177</v>
      </c>
    </row>
    <row r="124" s="276" customFormat="1" ht="18.75" customHeight="1" spans="1:4">
      <c r="A124" s="286">
        <f t="shared" ref="A124:A156" si="3">LEN(B124)</f>
        <v>7</v>
      </c>
      <c r="B124" s="289">
        <v>2040219</v>
      </c>
      <c r="C124" s="193" t="s">
        <v>146</v>
      </c>
      <c r="D124" s="290">
        <v>23295</v>
      </c>
    </row>
    <row r="125" s="276" customFormat="1" ht="18.75" customHeight="1" spans="1:4">
      <c r="A125" s="286">
        <f t="shared" si="3"/>
        <v>7</v>
      </c>
      <c r="B125" s="289">
        <v>2040220</v>
      </c>
      <c r="C125" s="193" t="s">
        <v>212</v>
      </c>
      <c r="D125" s="290">
        <v>17882</v>
      </c>
    </row>
    <row r="126" s="276" customFormat="1" ht="18.75" customHeight="1" spans="1:4">
      <c r="A126" s="286">
        <f t="shared" si="3"/>
        <v>5</v>
      </c>
      <c r="B126" s="289">
        <v>20406</v>
      </c>
      <c r="C126" s="192" t="s">
        <v>213</v>
      </c>
      <c r="D126" s="291">
        <v>136</v>
      </c>
    </row>
    <row r="127" s="276" customFormat="1" ht="18.75" customHeight="1" spans="1:4">
      <c r="A127" s="286">
        <f t="shared" si="3"/>
        <v>7</v>
      </c>
      <c r="B127" s="289">
        <v>2040601</v>
      </c>
      <c r="C127" s="193" t="s">
        <v>214</v>
      </c>
      <c r="D127" s="290">
        <v>136</v>
      </c>
    </row>
    <row r="128" s="276" customFormat="1" ht="18.75" customHeight="1" spans="1:4">
      <c r="A128" s="286">
        <f t="shared" si="3"/>
        <v>7</v>
      </c>
      <c r="B128" s="289">
        <v>2040602</v>
      </c>
      <c r="C128" s="192" t="s">
        <v>215</v>
      </c>
      <c r="D128" s="291">
        <v>3431</v>
      </c>
    </row>
    <row r="129" s="276" customFormat="1" ht="18.75" customHeight="1" spans="1:4">
      <c r="A129" s="286">
        <f t="shared" si="3"/>
        <v>7</v>
      </c>
      <c r="B129" s="289">
        <v>2040604</v>
      </c>
      <c r="C129" s="193" t="s">
        <v>146</v>
      </c>
      <c r="D129" s="290">
        <v>2049</v>
      </c>
    </row>
    <row r="130" s="276" customFormat="1" ht="18.75" customHeight="1" spans="1:4">
      <c r="A130" s="286">
        <f t="shared" si="3"/>
        <v>7</v>
      </c>
      <c r="B130" s="289">
        <v>2040605</v>
      </c>
      <c r="C130" s="193" t="s">
        <v>147</v>
      </c>
      <c r="D130" s="290">
        <v>133</v>
      </c>
    </row>
    <row r="131" s="276" customFormat="1" ht="18.75" customHeight="1" spans="1:4">
      <c r="A131" s="286">
        <f t="shared" si="3"/>
        <v>7</v>
      </c>
      <c r="B131" s="289">
        <v>2040607</v>
      </c>
      <c r="C131" s="193" t="s">
        <v>216</v>
      </c>
      <c r="D131" s="290">
        <v>443</v>
      </c>
    </row>
    <row r="132" s="276" customFormat="1" ht="18.75" customHeight="1" spans="1:4">
      <c r="A132" s="286">
        <f t="shared" si="3"/>
        <v>7</v>
      </c>
      <c r="B132" s="289">
        <v>2040610</v>
      </c>
      <c r="C132" s="193" t="s">
        <v>217</v>
      </c>
      <c r="D132" s="290">
        <v>80</v>
      </c>
    </row>
    <row r="133" s="276" customFormat="1" ht="18.75" customHeight="1" spans="1:4">
      <c r="A133" s="286">
        <f t="shared" si="3"/>
        <v>7</v>
      </c>
      <c r="B133" s="289">
        <v>2040612</v>
      </c>
      <c r="C133" s="193" t="s">
        <v>218</v>
      </c>
      <c r="D133" s="290">
        <v>153</v>
      </c>
    </row>
    <row r="134" s="276" customFormat="1" ht="18.75" customHeight="1" spans="1:4">
      <c r="A134" s="286">
        <f t="shared" si="3"/>
        <v>7</v>
      </c>
      <c r="B134" s="289">
        <v>2040613</v>
      </c>
      <c r="C134" s="193" t="s">
        <v>219</v>
      </c>
      <c r="D134" s="290">
        <v>214</v>
      </c>
    </row>
    <row r="135" s="276" customFormat="1" ht="18.75" customHeight="1" spans="1:4">
      <c r="A135" s="286">
        <f t="shared" si="3"/>
        <v>7</v>
      </c>
      <c r="B135" s="289">
        <v>2040650</v>
      </c>
      <c r="C135" s="193" t="s">
        <v>220</v>
      </c>
      <c r="D135" s="290">
        <v>61</v>
      </c>
    </row>
    <row r="136" s="276" customFormat="1" ht="18.75" customHeight="1" spans="1:4">
      <c r="A136" s="286">
        <f t="shared" si="3"/>
        <v>5</v>
      </c>
      <c r="B136" s="289">
        <v>20499</v>
      </c>
      <c r="C136" s="193" t="s">
        <v>221</v>
      </c>
      <c r="D136" s="290">
        <v>3</v>
      </c>
    </row>
    <row r="137" s="276" customFormat="1" ht="18.75" customHeight="1" spans="1:4">
      <c r="A137" s="286">
        <f t="shared" si="3"/>
        <v>7</v>
      </c>
      <c r="B137" s="289">
        <v>2049999</v>
      </c>
      <c r="C137" s="193" t="s">
        <v>151</v>
      </c>
      <c r="D137" s="290">
        <v>295</v>
      </c>
    </row>
    <row r="138" s="276" customFormat="1" ht="18.75" customHeight="1" spans="1:4">
      <c r="A138" s="286">
        <f t="shared" si="3"/>
        <v>3</v>
      </c>
      <c r="B138" s="289">
        <v>205</v>
      </c>
      <c r="C138" s="192" t="s">
        <v>222</v>
      </c>
      <c r="D138" s="291">
        <v>32</v>
      </c>
    </row>
    <row r="139" s="276" customFormat="1" ht="18.75" customHeight="1" spans="1:4">
      <c r="A139" s="286">
        <f t="shared" si="3"/>
        <v>5</v>
      </c>
      <c r="B139" s="289">
        <v>20501</v>
      </c>
      <c r="C139" s="193" t="s">
        <v>223</v>
      </c>
      <c r="D139" s="290">
        <v>32</v>
      </c>
    </row>
    <row r="140" s="276" customFormat="1" ht="18.75" customHeight="1" spans="1:4">
      <c r="A140" s="286">
        <f t="shared" si="3"/>
        <v>7</v>
      </c>
      <c r="B140" s="289">
        <v>2050101</v>
      </c>
      <c r="C140" s="192" t="s">
        <v>224</v>
      </c>
      <c r="D140" s="291">
        <v>259071</v>
      </c>
    </row>
    <row r="141" s="276" customFormat="1" ht="18.75" customHeight="1" spans="1:4">
      <c r="A141" s="286">
        <f t="shared" si="3"/>
        <v>7</v>
      </c>
      <c r="B141" s="289">
        <v>2050102</v>
      </c>
      <c r="C141" s="192" t="s">
        <v>225</v>
      </c>
      <c r="D141" s="291">
        <v>843</v>
      </c>
    </row>
    <row r="142" s="276" customFormat="1" ht="18.75" customHeight="1" spans="1:4">
      <c r="A142" s="286">
        <f t="shared" si="3"/>
        <v>7</v>
      </c>
      <c r="B142" s="289">
        <v>2050199</v>
      </c>
      <c r="C142" s="193" t="s">
        <v>146</v>
      </c>
      <c r="D142" s="290">
        <v>819</v>
      </c>
    </row>
    <row r="143" s="276" customFormat="1" ht="18.75" customHeight="1" spans="1:4">
      <c r="A143" s="286">
        <f t="shared" si="3"/>
        <v>5</v>
      </c>
      <c r="B143" s="289">
        <v>20502</v>
      </c>
      <c r="C143" s="193" t="s">
        <v>147</v>
      </c>
      <c r="D143" s="290">
        <v>24</v>
      </c>
    </row>
    <row r="144" s="276" customFormat="1" ht="18.75" customHeight="1" spans="1:4">
      <c r="A144" s="286">
        <f t="shared" si="3"/>
        <v>7</v>
      </c>
      <c r="B144" s="289">
        <v>2050201</v>
      </c>
      <c r="C144" s="192" t="s">
        <v>226</v>
      </c>
      <c r="D144" s="291">
        <v>212754</v>
      </c>
    </row>
    <row r="145" s="276" customFormat="1" ht="18.75" customHeight="1" spans="1:4">
      <c r="A145" s="286">
        <f t="shared" si="3"/>
        <v>7</v>
      </c>
      <c r="B145" s="289">
        <v>2050202</v>
      </c>
      <c r="C145" s="193" t="s">
        <v>227</v>
      </c>
      <c r="D145" s="290">
        <v>10302</v>
      </c>
    </row>
    <row r="146" s="276" customFormat="1" ht="18.75" customHeight="1" spans="1:4">
      <c r="A146" s="286">
        <f t="shared" si="3"/>
        <v>7</v>
      </c>
      <c r="B146" s="289">
        <v>2050203</v>
      </c>
      <c r="C146" s="193" t="s">
        <v>228</v>
      </c>
      <c r="D146" s="290">
        <v>98949</v>
      </c>
    </row>
    <row r="147" s="276" customFormat="1" ht="18.75" customHeight="1" spans="1:4">
      <c r="A147" s="286">
        <f t="shared" si="3"/>
        <v>7</v>
      </c>
      <c r="B147" s="289">
        <v>2050204</v>
      </c>
      <c r="C147" s="193" t="s">
        <v>229</v>
      </c>
      <c r="D147" s="290">
        <v>53315</v>
      </c>
    </row>
    <row r="148" s="276" customFormat="1" ht="18.75" customHeight="1" spans="1:4">
      <c r="A148" s="286">
        <f t="shared" si="3"/>
        <v>7</v>
      </c>
      <c r="B148" s="289">
        <v>2050205</v>
      </c>
      <c r="C148" s="193" t="s">
        <v>230</v>
      </c>
      <c r="D148" s="290">
        <v>35834</v>
      </c>
    </row>
    <row r="149" s="276" customFormat="1" ht="18.75" customHeight="1" spans="1:4">
      <c r="A149" s="286">
        <f t="shared" si="3"/>
        <v>7</v>
      </c>
      <c r="B149" s="289">
        <v>2050299</v>
      </c>
      <c r="C149" s="193" t="s">
        <v>231</v>
      </c>
      <c r="D149" s="290">
        <v>6169</v>
      </c>
    </row>
    <row r="150" s="276" customFormat="1" ht="18.75" customHeight="1" spans="1:4">
      <c r="A150" s="286">
        <f t="shared" si="3"/>
        <v>5</v>
      </c>
      <c r="B150" s="289">
        <v>20503</v>
      </c>
      <c r="C150" s="193" t="s">
        <v>232</v>
      </c>
      <c r="D150" s="290">
        <v>8185</v>
      </c>
    </row>
    <row r="151" s="276" customFormat="1" ht="18.75" customHeight="1" spans="1:4">
      <c r="A151" s="286">
        <f t="shared" si="3"/>
        <v>7</v>
      </c>
      <c r="B151" s="289">
        <v>2050302</v>
      </c>
      <c r="C151" s="192" t="s">
        <v>233</v>
      </c>
      <c r="D151" s="291">
        <v>28925</v>
      </c>
    </row>
    <row r="152" s="276" customFormat="1" ht="18.75" customHeight="1" spans="1:4">
      <c r="A152" s="286">
        <f t="shared" si="3"/>
        <v>7</v>
      </c>
      <c r="B152" s="289">
        <v>2050303</v>
      </c>
      <c r="C152" s="193" t="s">
        <v>234</v>
      </c>
      <c r="D152" s="290">
        <v>25166</v>
      </c>
    </row>
    <row r="153" s="276" customFormat="1" ht="18.75" customHeight="1" spans="1:4">
      <c r="A153" s="286">
        <f t="shared" si="3"/>
        <v>7</v>
      </c>
      <c r="B153" s="289">
        <v>2050399</v>
      </c>
      <c r="C153" s="193" t="s">
        <v>235</v>
      </c>
      <c r="D153" s="290">
        <v>3759</v>
      </c>
    </row>
    <row r="154" s="276" customFormat="1" ht="18.75" customHeight="1" spans="1:4">
      <c r="A154" s="286">
        <f t="shared" si="3"/>
        <v>5</v>
      </c>
      <c r="B154" s="289">
        <v>20504</v>
      </c>
      <c r="C154" s="192" t="s">
        <v>236</v>
      </c>
      <c r="D154" s="291">
        <v>101</v>
      </c>
    </row>
    <row r="155" s="276" customFormat="1" ht="18.75" customHeight="1" spans="1:4">
      <c r="A155" s="286">
        <f t="shared" si="3"/>
        <v>7</v>
      </c>
      <c r="B155" s="289">
        <v>2050499</v>
      </c>
      <c r="C155" s="193" t="s">
        <v>237</v>
      </c>
      <c r="D155" s="290">
        <v>101</v>
      </c>
    </row>
    <row r="156" s="276" customFormat="1" ht="18.75" customHeight="1" spans="1:4">
      <c r="A156" s="286">
        <f t="shared" si="3"/>
        <v>5</v>
      </c>
      <c r="B156" s="289">
        <v>20507</v>
      </c>
      <c r="C156" s="192" t="s">
        <v>238</v>
      </c>
      <c r="D156" s="291">
        <v>1372</v>
      </c>
    </row>
    <row r="157" s="276" customFormat="1" ht="18.75" customHeight="1" spans="1:4">
      <c r="A157" s="286"/>
      <c r="B157" s="289"/>
      <c r="C157" s="193" t="s">
        <v>239</v>
      </c>
      <c r="D157" s="290">
        <v>552</v>
      </c>
    </row>
    <row r="158" s="276" customFormat="1" ht="18.75" customHeight="1" spans="1:4">
      <c r="A158" s="286">
        <f t="shared" ref="A158:A191" si="4">LEN(B158)</f>
        <v>7</v>
      </c>
      <c r="B158" s="289">
        <v>2050701</v>
      </c>
      <c r="C158" s="193" t="s">
        <v>240</v>
      </c>
      <c r="D158" s="290">
        <v>820</v>
      </c>
    </row>
    <row r="159" s="276" customFormat="1" ht="18.75" customHeight="1" spans="1:4">
      <c r="A159" s="286">
        <f t="shared" si="4"/>
        <v>5</v>
      </c>
      <c r="B159" s="289">
        <v>20508</v>
      </c>
      <c r="C159" s="192" t="s">
        <v>241</v>
      </c>
      <c r="D159" s="291">
        <v>5038</v>
      </c>
    </row>
    <row r="160" s="276" customFormat="1" ht="18.75" customHeight="1" spans="1:4">
      <c r="A160" s="286">
        <f t="shared" si="4"/>
        <v>7</v>
      </c>
      <c r="B160" s="289">
        <v>2050801</v>
      </c>
      <c r="C160" s="193" t="s">
        <v>242</v>
      </c>
      <c r="D160" s="290">
        <v>1999</v>
      </c>
    </row>
    <row r="161" s="276" customFormat="1" ht="18.75" customHeight="1" spans="1:4">
      <c r="A161" s="286">
        <f t="shared" si="4"/>
        <v>7</v>
      </c>
      <c r="B161" s="289">
        <v>2050802</v>
      </c>
      <c r="C161" s="193" t="s">
        <v>243</v>
      </c>
      <c r="D161" s="290">
        <v>1155</v>
      </c>
    </row>
    <row r="162" s="276" customFormat="1" ht="18.75" customHeight="1" spans="1:4">
      <c r="A162" s="286">
        <f t="shared" si="4"/>
        <v>7</v>
      </c>
      <c r="B162" s="289">
        <v>2050803</v>
      </c>
      <c r="C162" s="193" t="s">
        <v>244</v>
      </c>
      <c r="D162" s="290">
        <v>1884</v>
      </c>
    </row>
    <row r="163" s="276" customFormat="1" ht="18.75" customHeight="1" spans="1:4">
      <c r="A163" s="286">
        <f t="shared" si="4"/>
        <v>5</v>
      </c>
      <c r="B163" s="289">
        <v>20509</v>
      </c>
      <c r="C163" s="192" t="s">
        <v>245</v>
      </c>
      <c r="D163" s="291">
        <v>9994</v>
      </c>
    </row>
    <row r="164" s="276" customFormat="1" ht="18.75" customHeight="1" spans="1:4">
      <c r="A164" s="286">
        <f t="shared" si="4"/>
        <v>7</v>
      </c>
      <c r="B164" s="289">
        <v>2050901</v>
      </c>
      <c r="C164" s="193" t="s">
        <v>246</v>
      </c>
      <c r="D164" s="290">
        <v>9994</v>
      </c>
    </row>
    <row r="165" s="276" customFormat="1" ht="18.75" customHeight="1" spans="1:4">
      <c r="A165" s="286">
        <f t="shared" si="4"/>
        <v>7</v>
      </c>
      <c r="B165" s="289">
        <v>2050902</v>
      </c>
      <c r="C165" s="192" t="s">
        <v>247</v>
      </c>
      <c r="D165" s="291">
        <v>44</v>
      </c>
    </row>
    <row r="166" s="276" customFormat="1" ht="18.75" customHeight="1" spans="1:4">
      <c r="A166" s="286">
        <f t="shared" si="4"/>
        <v>7</v>
      </c>
      <c r="B166" s="289">
        <v>2050903</v>
      </c>
      <c r="C166" s="193" t="s">
        <v>248</v>
      </c>
      <c r="D166" s="290">
        <v>44</v>
      </c>
    </row>
    <row r="167" s="276" customFormat="1" ht="18.75" customHeight="1" spans="1:4">
      <c r="A167" s="286">
        <f t="shared" si="4"/>
        <v>7</v>
      </c>
      <c r="B167" s="289">
        <v>2050904</v>
      </c>
      <c r="C167" s="192" t="s">
        <v>249</v>
      </c>
      <c r="D167" s="291">
        <v>15095</v>
      </c>
    </row>
    <row r="168" s="276" customFormat="1" ht="18.75" customHeight="1" spans="1:4">
      <c r="A168" s="286">
        <f t="shared" si="4"/>
        <v>7</v>
      </c>
      <c r="B168" s="289">
        <v>2050905</v>
      </c>
      <c r="C168" s="192" t="s">
        <v>250</v>
      </c>
      <c r="D168" s="291">
        <v>385</v>
      </c>
    </row>
    <row r="169" s="276" customFormat="1" ht="18.75" customHeight="1" spans="1:4">
      <c r="A169" s="286">
        <f t="shared" si="4"/>
        <v>7</v>
      </c>
      <c r="B169" s="289">
        <v>2050999</v>
      </c>
      <c r="C169" s="193" t="s">
        <v>146</v>
      </c>
      <c r="D169" s="290">
        <v>371</v>
      </c>
    </row>
    <row r="170" s="276" customFormat="1" ht="18.75" customHeight="1" spans="1:4">
      <c r="A170" s="286">
        <f t="shared" si="4"/>
        <v>5</v>
      </c>
      <c r="B170" s="289">
        <v>20599</v>
      </c>
      <c r="C170" s="193" t="s">
        <v>147</v>
      </c>
      <c r="D170" s="290">
        <v>14</v>
      </c>
    </row>
    <row r="171" s="276" customFormat="1" ht="18.75" customHeight="1" spans="1:4">
      <c r="A171" s="286">
        <f t="shared" si="4"/>
        <v>7</v>
      </c>
      <c r="B171" s="289">
        <v>2059999</v>
      </c>
      <c r="C171" s="192" t="s">
        <v>251</v>
      </c>
      <c r="D171" s="291">
        <v>227</v>
      </c>
    </row>
    <row r="172" s="276" customFormat="1" ht="18.75" customHeight="1" spans="1:4">
      <c r="A172" s="286">
        <f t="shared" si="4"/>
        <v>3</v>
      </c>
      <c r="B172" s="289">
        <v>206</v>
      </c>
      <c r="C172" s="193" t="s">
        <v>252</v>
      </c>
      <c r="D172" s="290">
        <v>227</v>
      </c>
    </row>
    <row r="173" s="276" customFormat="1" ht="18.75" customHeight="1" spans="1:4">
      <c r="A173" s="286">
        <f t="shared" si="4"/>
        <v>5</v>
      </c>
      <c r="B173" s="289">
        <v>20601</v>
      </c>
      <c r="C173" s="192" t="s">
        <v>253</v>
      </c>
      <c r="D173" s="291">
        <v>14125</v>
      </c>
    </row>
    <row r="174" s="276" customFormat="1" ht="18.75" customHeight="1" spans="1:4">
      <c r="A174" s="286">
        <f t="shared" si="4"/>
        <v>7</v>
      </c>
      <c r="B174" s="289">
        <v>2060101</v>
      </c>
      <c r="C174" s="193" t="s">
        <v>254</v>
      </c>
      <c r="D174" s="290">
        <v>14095</v>
      </c>
    </row>
    <row r="175" s="276" customFormat="1" ht="18.75" customHeight="1" spans="1:4">
      <c r="A175" s="286">
        <f t="shared" si="4"/>
        <v>7</v>
      </c>
      <c r="B175" s="289">
        <v>2060102</v>
      </c>
      <c r="C175" s="193" t="s">
        <v>255</v>
      </c>
      <c r="D175" s="290">
        <v>30</v>
      </c>
    </row>
    <row r="176" s="276" customFormat="1" ht="18.75" customHeight="1" spans="1:4">
      <c r="A176" s="286">
        <f t="shared" si="4"/>
        <v>5</v>
      </c>
      <c r="B176" s="289">
        <v>20602</v>
      </c>
      <c r="C176" s="192" t="s">
        <v>256</v>
      </c>
      <c r="D176" s="291">
        <v>358</v>
      </c>
    </row>
    <row r="177" s="276" customFormat="1" ht="18.75" customHeight="1" spans="1:4">
      <c r="A177" s="286">
        <f t="shared" si="4"/>
        <v>7</v>
      </c>
      <c r="B177" s="289">
        <v>2060201</v>
      </c>
      <c r="C177" s="193" t="s">
        <v>257</v>
      </c>
      <c r="D177" s="290">
        <v>67</v>
      </c>
    </row>
    <row r="178" s="276" customFormat="1" ht="18.75" customHeight="1" spans="1:4">
      <c r="A178" s="286">
        <f t="shared" si="4"/>
        <v>7</v>
      </c>
      <c r="B178" s="289">
        <v>2060208</v>
      </c>
      <c r="C178" s="193" t="s">
        <v>258</v>
      </c>
      <c r="D178" s="290">
        <v>291</v>
      </c>
    </row>
    <row r="179" s="276" customFormat="1" ht="18.75" customHeight="1" spans="1:4">
      <c r="A179" s="286">
        <f t="shared" si="4"/>
        <v>5</v>
      </c>
      <c r="B179" s="289">
        <v>20604</v>
      </c>
      <c r="C179" s="192" t="s">
        <v>259</v>
      </c>
      <c r="D179" s="291">
        <v>12420</v>
      </c>
    </row>
    <row r="180" s="276" customFormat="1" ht="18.75" customHeight="1" spans="1:4">
      <c r="A180" s="286">
        <f t="shared" si="4"/>
        <v>7</v>
      </c>
      <c r="B180" s="289">
        <v>2060404</v>
      </c>
      <c r="C180" s="192" t="s">
        <v>260</v>
      </c>
      <c r="D180" s="291">
        <v>5519</v>
      </c>
    </row>
    <row r="181" s="276" customFormat="1" ht="18.75" customHeight="1" spans="1:4">
      <c r="A181" s="286">
        <f t="shared" si="4"/>
        <v>7</v>
      </c>
      <c r="B181" s="289">
        <v>2060405</v>
      </c>
      <c r="C181" s="193" t="s">
        <v>146</v>
      </c>
      <c r="D181" s="290">
        <v>587</v>
      </c>
    </row>
    <row r="182" s="276" customFormat="1" ht="18.75" customHeight="1" spans="1:4">
      <c r="A182" s="286">
        <f t="shared" si="4"/>
        <v>5</v>
      </c>
      <c r="B182" s="289">
        <v>20607</v>
      </c>
      <c r="C182" s="193" t="s">
        <v>147</v>
      </c>
      <c r="D182" s="290">
        <v>428</v>
      </c>
    </row>
    <row r="183" s="276" customFormat="1" ht="18.75" customHeight="1" spans="1:4">
      <c r="A183" s="286">
        <f t="shared" si="4"/>
        <v>7</v>
      </c>
      <c r="B183" s="289">
        <v>2060702</v>
      </c>
      <c r="C183" s="193" t="s">
        <v>261</v>
      </c>
      <c r="D183" s="290">
        <v>515</v>
      </c>
    </row>
    <row r="184" s="276" customFormat="1" ht="18.75" customHeight="1" spans="1:4">
      <c r="A184" s="286">
        <f t="shared" si="4"/>
        <v>7</v>
      </c>
      <c r="B184" s="289">
        <v>2060705</v>
      </c>
      <c r="C184" s="193" t="s">
        <v>262</v>
      </c>
      <c r="D184" s="290">
        <v>84</v>
      </c>
    </row>
    <row r="185" s="276" customFormat="1" ht="18.75" customHeight="1" spans="1:4">
      <c r="A185" s="286">
        <f t="shared" si="4"/>
        <v>5</v>
      </c>
      <c r="B185" s="289">
        <v>20699</v>
      </c>
      <c r="C185" s="193" t="s">
        <v>263</v>
      </c>
      <c r="D185" s="290">
        <v>1086</v>
      </c>
    </row>
    <row r="186" s="276" customFormat="1" ht="18.75" customHeight="1" spans="1:4">
      <c r="A186" s="286">
        <f t="shared" si="4"/>
        <v>7</v>
      </c>
      <c r="B186" s="289">
        <v>2069999</v>
      </c>
      <c r="C186" s="193" t="s">
        <v>264</v>
      </c>
      <c r="D186" s="290">
        <v>523</v>
      </c>
    </row>
    <row r="187" s="276" customFormat="1" ht="18.75" customHeight="1" spans="1:4">
      <c r="A187" s="286">
        <f t="shared" si="4"/>
        <v>3</v>
      </c>
      <c r="B187" s="289">
        <v>207</v>
      </c>
      <c r="C187" s="193" t="s">
        <v>265</v>
      </c>
      <c r="D187" s="290">
        <v>54</v>
      </c>
    </row>
    <row r="188" s="276" customFormat="1" ht="18.75" customHeight="1" spans="1:4">
      <c r="A188" s="286">
        <f t="shared" si="4"/>
        <v>5</v>
      </c>
      <c r="B188" s="289">
        <v>20701</v>
      </c>
      <c r="C188" s="193" t="s">
        <v>266</v>
      </c>
      <c r="D188" s="290">
        <v>444</v>
      </c>
    </row>
    <row r="189" s="276" customFormat="1" ht="18.75" customHeight="1" spans="1:4">
      <c r="A189" s="286">
        <f t="shared" si="4"/>
        <v>7</v>
      </c>
      <c r="B189" s="289">
        <v>2070101</v>
      </c>
      <c r="C189" s="193" t="s">
        <v>267</v>
      </c>
      <c r="D189" s="290">
        <v>1798</v>
      </c>
    </row>
    <row r="190" s="276" customFormat="1" ht="18.75" customHeight="1" spans="1:4">
      <c r="A190" s="286">
        <f t="shared" si="4"/>
        <v>7</v>
      </c>
      <c r="B190" s="289">
        <v>2070102</v>
      </c>
      <c r="C190" s="192" t="s">
        <v>268</v>
      </c>
      <c r="D190" s="291">
        <v>2037</v>
      </c>
    </row>
    <row r="191" s="276" customFormat="1" ht="18.75" customHeight="1" spans="1:4">
      <c r="A191" s="286">
        <f t="shared" si="4"/>
        <v>7</v>
      </c>
      <c r="B191" s="289">
        <v>2070104</v>
      </c>
      <c r="C191" s="193" t="s">
        <v>269</v>
      </c>
      <c r="D191" s="290">
        <v>438</v>
      </c>
    </row>
    <row r="192" s="276" customFormat="1" ht="18.75" customHeight="1" spans="1:4">
      <c r="A192" s="286"/>
      <c r="B192" s="289"/>
      <c r="C192" s="193" t="s">
        <v>270</v>
      </c>
      <c r="D192" s="290">
        <v>1599</v>
      </c>
    </row>
    <row r="193" s="276" customFormat="1" ht="18.75" customHeight="1" spans="1:4">
      <c r="A193" s="286">
        <f t="shared" ref="A193:A234" si="5">LEN(B193)</f>
        <v>7</v>
      </c>
      <c r="B193" s="289">
        <v>2070109</v>
      </c>
      <c r="C193" s="192" t="s">
        <v>271</v>
      </c>
      <c r="D193" s="291">
        <v>1711</v>
      </c>
    </row>
    <row r="194" s="276" customFormat="1" ht="18.75" customHeight="1" spans="1:4">
      <c r="A194" s="286">
        <f t="shared" si="5"/>
        <v>7</v>
      </c>
      <c r="B194" s="289">
        <v>2070112</v>
      </c>
      <c r="C194" s="193" t="s">
        <v>146</v>
      </c>
      <c r="D194" s="290">
        <v>132</v>
      </c>
    </row>
    <row r="195" s="276" customFormat="1" ht="18.75" customHeight="1" spans="1:4">
      <c r="A195" s="286">
        <f t="shared" si="5"/>
        <v>7</v>
      </c>
      <c r="B195" s="289">
        <v>2070113</v>
      </c>
      <c r="C195" s="193" t="s">
        <v>272</v>
      </c>
      <c r="D195" s="290">
        <v>39</v>
      </c>
    </row>
    <row r="196" s="276" customFormat="1" ht="18.75" customHeight="1" spans="1:4">
      <c r="A196" s="286">
        <f t="shared" si="5"/>
        <v>7</v>
      </c>
      <c r="B196" s="289">
        <v>2070114</v>
      </c>
      <c r="C196" s="193" t="s">
        <v>273</v>
      </c>
      <c r="D196" s="290">
        <v>406</v>
      </c>
    </row>
    <row r="197" s="276" customFormat="1" ht="18.75" customHeight="1" spans="1:4">
      <c r="A197" s="286">
        <f t="shared" si="5"/>
        <v>7</v>
      </c>
      <c r="B197" s="289">
        <v>2070199</v>
      </c>
      <c r="C197" s="193" t="s">
        <v>274</v>
      </c>
      <c r="D197" s="290">
        <v>402</v>
      </c>
    </row>
    <row r="198" s="276" customFormat="1" ht="18.75" customHeight="1" spans="1:4">
      <c r="A198" s="286">
        <f t="shared" si="5"/>
        <v>5</v>
      </c>
      <c r="B198" s="289">
        <v>20702</v>
      </c>
      <c r="C198" s="193" t="s">
        <v>275</v>
      </c>
      <c r="D198" s="290">
        <v>732</v>
      </c>
    </row>
    <row r="199" s="276" customFormat="1" ht="18.75" customHeight="1" spans="1:4">
      <c r="A199" s="286">
        <f t="shared" si="5"/>
        <v>7</v>
      </c>
      <c r="B199" s="289">
        <v>2070204</v>
      </c>
      <c r="C199" s="192" t="s">
        <v>276</v>
      </c>
      <c r="D199" s="291">
        <v>3090</v>
      </c>
    </row>
    <row r="200" s="276" customFormat="1" ht="18.75" customHeight="1" spans="1:4">
      <c r="A200" s="286">
        <f t="shared" si="5"/>
        <v>7</v>
      </c>
      <c r="B200" s="289">
        <v>2070205</v>
      </c>
      <c r="C200" s="193" t="s">
        <v>277</v>
      </c>
      <c r="D200" s="290">
        <v>3005</v>
      </c>
    </row>
    <row r="201" s="276" customFormat="1" ht="18.75" customHeight="1" spans="1:4">
      <c r="A201" s="286">
        <f t="shared" si="5"/>
        <v>5</v>
      </c>
      <c r="B201" s="289">
        <v>20703</v>
      </c>
      <c r="C201" s="193" t="s">
        <v>278</v>
      </c>
      <c r="D201" s="290">
        <v>73</v>
      </c>
    </row>
    <row r="202" s="276" customFormat="1" ht="18.75" customHeight="1" spans="1:4">
      <c r="A202" s="286">
        <f t="shared" si="5"/>
        <v>7</v>
      </c>
      <c r="B202" s="289">
        <v>2070301</v>
      </c>
      <c r="C202" s="193" t="s">
        <v>279</v>
      </c>
      <c r="D202" s="290">
        <v>12</v>
      </c>
    </row>
    <row r="203" s="276" customFormat="1" ht="18.75" customHeight="1" spans="1:4">
      <c r="A203" s="286">
        <f t="shared" si="5"/>
        <v>7</v>
      </c>
      <c r="B203" s="289">
        <v>2070305</v>
      </c>
      <c r="C203" s="192" t="s">
        <v>280</v>
      </c>
      <c r="D203" s="291">
        <v>35</v>
      </c>
    </row>
    <row r="204" s="276" customFormat="1" ht="18.75" customHeight="1" spans="1:4">
      <c r="A204" s="286">
        <f t="shared" si="5"/>
        <v>7</v>
      </c>
      <c r="B204" s="289">
        <v>2070306</v>
      </c>
      <c r="C204" s="193" t="s">
        <v>281</v>
      </c>
      <c r="D204" s="290">
        <v>35</v>
      </c>
    </row>
    <row r="205" s="276" customFormat="1" ht="18.75" customHeight="1" spans="1:4">
      <c r="A205" s="286">
        <f t="shared" si="5"/>
        <v>7</v>
      </c>
      <c r="B205" s="289">
        <v>2070307</v>
      </c>
      <c r="C205" s="192" t="s">
        <v>282</v>
      </c>
      <c r="D205" s="291">
        <v>28</v>
      </c>
    </row>
    <row r="206" s="276" customFormat="1" ht="18.75" customHeight="1" spans="1:4">
      <c r="A206" s="286">
        <f t="shared" si="5"/>
        <v>7</v>
      </c>
      <c r="B206" s="289">
        <v>2070308</v>
      </c>
      <c r="C206" s="193" t="s">
        <v>283</v>
      </c>
      <c r="D206" s="290">
        <v>28</v>
      </c>
    </row>
    <row r="207" s="276" customFormat="1" ht="18.75" customHeight="1" spans="1:4">
      <c r="A207" s="286">
        <f t="shared" si="5"/>
        <v>7</v>
      </c>
      <c r="B207" s="289">
        <v>2070399</v>
      </c>
      <c r="C207" s="192" t="s">
        <v>284</v>
      </c>
      <c r="D207" s="291">
        <v>209046</v>
      </c>
    </row>
    <row r="208" s="276" customFormat="1" ht="18.75" customHeight="1" spans="1:4">
      <c r="A208" s="286">
        <f t="shared" si="5"/>
        <v>5</v>
      </c>
      <c r="B208" s="289">
        <v>20706</v>
      </c>
      <c r="C208" s="192" t="s">
        <v>285</v>
      </c>
      <c r="D208" s="291">
        <v>8439</v>
      </c>
    </row>
    <row r="209" s="276" customFormat="1" ht="18.75" customHeight="1" spans="1:4">
      <c r="A209" s="286">
        <f t="shared" si="5"/>
        <v>7</v>
      </c>
      <c r="B209" s="289">
        <v>2070604</v>
      </c>
      <c r="C209" s="193" t="s">
        <v>146</v>
      </c>
      <c r="D209" s="290">
        <v>859</v>
      </c>
    </row>
    <row r="210" s="276" customFormat="1" ht="18.75" customHeight="1" spans="1:4">
      <c r="A210" s="286">
        <f t="shared" si="5"/>
        <v>7</v>
      </c>
      <c r="B210" s="289">
        <v>2070605</v>
      </c>
      <c r="C210" s="193" t="s">
        <v>286</v>
      </c>
      <c r="D210" s="290">
        <v>434</v>
      </c>
    </row>
    <row r="211" s="276" customFormat="1" ht="18.75" customHeight="1" spans="1:4">
      <c r="A211" s="286">
        <f t="shared" si="5"/>
        <v>7</v>
      </c>
      <c r="B211" s="289">
        <v>2070607</v>
      </c>
      <c r="C211" s="193" t="s">
        <v>287</v>
      </c>
      <c r="D211" s="290">
        <v>58</v>
      </c>
    </row>
    <row r="212" s="276" customFormat="1" ht="18.75" customHeight="1" spans="1:4">
      <c r="A212" s="286">
        <f t="shared" si="5"/>
        <v>5</v>
      </c>
      <c r="B212" s="289">
        <v>20708</v>
      </c>
      <c r="C212" s="193" t="s">
        <v>221</v>
      </c>
      <c r="D212" s="290">
        <v>68</v>
      </c>
    </row>
    <row r="213" s="276" customFormat="1" ht="18.75" customHeight="1" spans="1:4">
      <c r="A213" s="286">
        <f t="shared" si="5"/>
        <v>7</v>
      </c>
      <c r="B213" s="289">
        <v>2070807</v>
      </c>
      <c r="C213" s="193" t="s">
        <v>288</v>
      </c>
      <c r="D213" s="290">
        <v>1893</v>
      </c>
    </row>
    <row r="214" s="276" customFormat="1" ht="18.75" customHeight="1" spans="1:4">
      <c r="A214" s="286">
        <f t="shared" si="5"/>
        <v>7</v>
      </c>
      <c r="B214" s="289">
        <v>2070899</v>
      </c>
      <c r="C214" s="193" t="s">
        <v>289</v>
      </c>
      <c r="D214" s="290">
        <v>807</v>
      </c>
    </row>
    <row r="215" s="276" customFormat="1" ht="18.75" customHeight="1" spans="1:4">
      <c r="A215" s="286">
        <f t="shared" si="5"/>
        <v>5</v>
      </c>
      <c r="B215" s="289">
        <v>20799</v>
      </c>
      <c r="C215" s="193" t="s">
        <v>290</v>
      </c>
      <c r="D215" s="290">
        <v>5</v>
      </c>
    </row>
    <row r="216" s="276" customFormat="1" ht="18.75" customHeight="1" spans="1:4">
      <c r="A216" s="286">
        <f t="shared" si="5"/>
        <v>7</v>
      </c>
      <c r="B216" s="289">
        <v>2079902</v>
      </c>
      <c r="C216" s="193" t="s">
        <v>291</v>
      </c>
      <c r="D216" s="290">
        <v>68</v>
      </c>
    </row>
    <row r="217" s="276" customFormat="1" ht="18.75" customHeight="1" spans="1:4">
      <c r="A217" s="286">
        <f t="shared" si="5"/>
        <v>7</v>
      </c>
      <c r="B217" s="289">
        <v>2079999</v>
      </c>
      <c r="C217" s="193" t="s">
        <v>151</v>
      </c>
      <c r="D217" s="290">
        <v>114</v>
      </c>
    </row>
    <row r="218" s="276" customFormat="1" ht="18.75" customHeight="1" spans="1:4">
      <c r="A218" s="286">
        <f t="shared" si="5"/>
        <v>3</v>
      </c>
      <c r="B218" s="289">
        <v>208</v>
      </c>
      <c r="C218" s="193" t="s">
        <v>292</v>
      </c>
      <c r="D218" s="290">
        <v>4133</v>
      </c>
    </row>
    <row r="219" s="276" customFormat="1" ht="18.75" customHeight="1" spans="1:4">
      <c r="A219" s="286">
        <f t="shared" si="5"/>
        <v>5</v>
      </c>
      <c r="B219" s="289">
        <v>20801</v>
      </c>
      <c r="C219" s="192" t="s">
        <v>293</v>
      </c>
      <c r="D219" s="291">
        <v>3188</v>
      </c>
    </row>
    <row r="220" s="276" customFormat="1" ht="18.75" customHeight="1" spans="1:4">
      <c r="A220" s="286">
        <f t="shared" si="5"/>
        <v>7</v>
      </c>
      <c r="B220" s="289">
        <v>2080101</v>
      </c>
      <c r="C220" s="193" t="s">
        <v>146</v>
      </c>
      <c r="D220" s="290">
        <v>1102</v>
      </c>
    </row>
    <row r="221" s="276" customFormat="1" ht="18.75" customHeight="1" spans="1:4">
      <c r="A221" s="286">
        <f t="shared" si="5"/>
        <v>7</v>
      </c>
      <c r="B221" s="289">
        <v>2080104</v>
      </c>
      <c r="C221" s="193" t="s">
        <v>147</v>
      </c>
      <c r="D221" s="290">
        <v>46</v>
      </c>
    </row>
    <row r="222" s="276" customFormat="1" ht="18.75" customHeight="1" spans="1:4">
      <c r="A222" s="286">
        <f t="shared" si="5"/>
        <v>7</v>
      </c>
      <c r="B222" s="289">
        <v>2080105</v>
      </c>
      <c r="C222" s="193" t="s">
        <v>294</v>
      </c>
      <c r="D222" s="290">
        <v>20</v>
      </c>
    </row>
    <row r="223" s="276" customFormat="1" ht="18.75" customHeight="1" spans="1:4">
      <c r="A223" s="286">
        <f t="shared" si="5"/>
        <v>7</v>
      </c>
      <c r="B223" s="289">
        <v>2080106</v>
      </c>
      <c r="C223" s="193" t="s">
        <v>295</v>
      </c>
      <c r="D223" s="290">
        <v>32</v>
      </c>
    </row>
    <row r="224" s="276" customFormat="1" ht="18.75" customHeight="1" spans="1:4">
      <c r="A224" s="286">
        <f t="shared" si="5"/>
        <v>7</v>
      </c>
      <c r="B224" s="289">
        <v>2080108</v>
      </c>
      <c r="C224" s="193" t="s">
        <v>296</v>
      </c>
      <c r="D224" s="290">
        <v>1436</v>
      </c>
    </row>
    <row r="225" s="276" customFormat="1" ht="18.75" customHeight="1" spans="1:4">
      <c r="A225" s="286">
        <f t="shared" si="5"/>
        <v>7</v>
      </c>
      <c r="B225" s="289">
        <v>2080109</v>
      </c>
      <c r="C225" s="193" t="s">
        <v>297</v>
      </c>
      <c r="D225" s="290">
        <v>552</v>
      </c>
    </row>
    <row r="226" s="276" customFormat="1" ht="18.75" customHeight="1" spans="1:4">
      <c r="A226" s="286">
        <f t="shared" si="5"/>
        <v>7</v>
      </c>
      <c r="B226" s="289">
        <v>2080111</v>
      </c>
      <c r="C226" s="192" t="s">
        <v>298</v>
      </c>
      <c r="D226" s="291">
        <v>97138</v>
      </c>
    </row>
    <row r="227" s="276" customFormat="1" ht="18.75" customHeight="1" spans="1:4">
      <c r="A227" s="286">
        <f t="shared" si="5"/>
        <v>7</v>
      </c>
      <c r="B227" s="289">
        <v>2080112</v>
      </c>
      <c r="C227" s="193" t="s">
        <v>299</v>
      </c>
      <c r="D227" s="290">
        <v>82</v>
      </c>
    </row>
    <row r="228" s="276" customFormat="1" ht="18.75" customHeight="1" spans="1:4">
      <c r="A228" s="286">
        <f t="shared" si="5"/>
        <v>7</v>
      </c>
      <c r="B228" s="289">
        <v>2080116</v>
      </c>
      <c r="C228" s="193" t="s">
        <v>300</v>
      </c>
      <c r="D228" s="290">
        <v>10</v>
      </c>
    </row>
    <row r="229" s="276" customFormat="1" ht="18.75" customHeight="1" spans="1:4">
      <c r="A229" s="286">
        <f t="shared" si="5"/>
        <v>7</v>
      </c>
      <c r="B229" s="289">
        <v>2080150</v>
      </c>
      <c r="C229" s="193" t="s">
        <v>301</v>
      </c>
      <c r="D229" s="290">
        <v>40331</v>
      </c>
    </row>
    <row r="230" s="276" customFormat="1" ht="18.75" customHeight="1" spans="1:4">
      <c r="A230" s="286">
        <f t="shared" si="5"/>
        <v>7</v>
      </c>
      <c r="B230" s="289">
        <v>2080199</v>
      </c>
      <c r="C230" s="193" t="s">
        <v>302</v>
      </c>
      <c r="D230" s="290">
        <v>20345</v>
      </c>
    </row>
    <row r="231" s="276" customFormat="1" ht="18.75" customHeight="1" spans="1:4">
      <c r="A231" s="286">
        <f t="shared" si="5"/>
        <v>5</v>
      </c>
      <c r="B231" s="289">
        <v>20802</v>
      </c>
      <c r="C231" s="193" t="s">
        <v>303</v>
      </c>
      <c r="D231" s="290">
        <v>36370</v>
      </c>
    </row>
    <row r="232" s="276" customFormat="1" ht="18.75" customHeight="1" spans="1:4">
      <c r="A232" s="286">
        <f t="shared" si="5"/>
        <v>7</v>
      </c>
      <c r="B232" s="289">
        <v>2080201</v>
      </c>
      <c r="C232" s="192" t="s">
        <v>304</v>
      </c>
      <c r="D232" s="291">
        <v>8934</v>
      </c>
    </row>
    <row r="233" s="276" customFormat="1" ht="18.75" customHeight="1" spans="1:4">
      <c r="A233" s="286">
        <f t="shared" si="5"/>
        <v>7</v>
      </c>
      <c r="B233" s="289">
        <v>2080202</v>
      </c>
      <c r="C233" s="193" t="s">
        <v>305</v>
      </c>
      <c r="D233" s="290">
        <v>14</v>
      </c>
    </row>
    <row r="234" s="276" customFormat="1" ht="18.75" customHeight="1" spans="1:4">
      <c r="A234" s="286">
        <f t="shared" si="5"/>
        <v>7</v>
      </c>
      <c r="B234" s="289">
        <v>2080206</v>
      </c>
      <c r="C234" s="193" t="s">
        <v>306</v>
      </c>
      <c r="D234" s="290">
        <v>10</v>
      </c>
    </row>
    <row r="235" customHeight="1" spans="1:4">
      <c r="A235" s="293"/>
      <c r="B235" s="289">
        <v>2080208</v>
      </c>
      <c r="C235" s="193" t="s">
        <v>307</v>
      </c>
      <c r="D235" s="290">
        <v>8910</v>
      </c>
    </row>
    <row r="236" customHeight="1" spans="1:4">
      <c r="A236" s="293"/>
      <c r="B236" s="289">
        <v>2080299</v>
      </c>
      <c r="C236" s="192" t="s">
        <v>308</v>
      </c>
      <c r="D236" s="291">
        <v>17469</v>
      </c>
    </row>
    <row r="237" customHeight="1" spans="1:4">
      <c r="A237" s="293"/>
      <c r="B237" s="289">
        <v>20805</v>
      </c>
      <c r="C237" s="193" t="s">
        <v>309</v>
      </c>
      <c r="D237" s="290">
        <v>2721</v>
      </c>
    </row>
    <row r="238" customHeight="1" spans="1:4">
      <c r="A238" s="293"/>
      <c r="B238" s="289">
        <v>2080501</v>
      </c>
      <c r="C238" s="193" t="s">
        <v>310</v>
      </c>
      <c r="D238" s="290">
        <v>3446</v>
      </c>
    </row>
    <row r="239" customHeight="1" spans="1:4">
      <c r="A239" s="293"/>
      <c r="B239" s="289">
        <v>2080502</v>
      </c>
      <c r="C239" s="193" t="s">
        <v>311</v>
      </c>
      <c r="D239" s="290">
        <v>8384</v>
      </c>
    </row>
    <row r="240" customHeight="1" spans="1:4">
      <c r="A240" s="293"/>
      <c r="B240" s="289">
        <v>2080505</v>
      </c>
      <c r="C240" s="193" t="s">
        <v>312</v>
      </c>
      <c r="D240" s="290">
        <v>1855</v>
      </c>
    </row>
    <row r="241" customHeight="1" spans="1:4">
      <c r="A241" s="293"/>
      <c r="B241" s="289">
        <v>2080506</v>
      </c>
      <c r="C241" s="193" t="s">
        <v>313</v>
      </c>
      <c r="D241" s="290">
        <v>830</v>
      </c>
    </row>
    <row r="242" customHeight="1" spans="1:4">
      <c r="A242" s="293"/>
      <c r="B242" s="289">
        <v>2080599</v>
      </c>
      <c r="C242" s="193" t="s">
        <v>314</v>
      </c>
      <c r="D242" s="290">
        <v>108</v>
      </c>
    </row>
    <row r="243" customHeight="1" spans="1:4">
      <c r="A243" s="293"/>
      <c r="B243" s="289">
        <v>20807</v>
      </c>
      <c r="C243" s="193" t="s">
        <v>315</v>
      </c>
      <c r="D243" s="290">
        <v>125</v>
      </c>
    </row>
    <row r="244" customHeight="1" spans="1:4">
      <c r="A244" s="293"/>
      <c r="B244" s="289">
        <v>2080704</v>
      </c>
      <c r="C244" s="192" t="s">
        <v>316</v>
      </c>
      <c r="D244" s="291">
        <v>6477</v>
      </c>
    </row>
    <row r="245" customHeight="1" spans="1:4">
      <c r="A245" s="293"/>
      <c r="B245" s="289">
        <v>2080799</v>
      </c>
      <c r="C245" s="193" t="s">
        <v>317</v>
      </c>
      <c r="D245" s="290">
        <v>3438</v>
      </c>
    </row>
    <row r="246" customHeight="1" spans="1:4">
      <c r="A246" s="293"/>
      <c r="B246" s="289">
        <v>20808</v>
      </c>
      <c r="C246" s="193" t="s">
        <v>318</v>
      </c>
      <c r="D246" s="290">
        <v>1061</v>
      </c>
    </row>
    <row r="247" customHeight="1" spans="1:4">
      <c r="A247" s="293"/>
      <c r="B247" s="289">
        <v>2080801</v>
      </c>
      <c r="C247" s="193" t="s">
        <v>319</v>
      </c>
      <c r="D247" s="290">
        <v>28</v>
      </c>
    </row>
    <row r="248" customHeight="1" spans="1:4">
      <c r="A248" s="293"/>
      <c r="B248" s="289">
        <v>2080802</v>
      </c>
      <c r="C248" s="193" t="s">
        <v>320</v>
      </c>
      <c r="D248" s="290">
        <v>5</v>
      </c>
    </row>
    <row r="249" customHeight="1" spans="1:4">
      <c r="A249" s="293"/>
      <c r="B249" s="289">
        <v>2080803</v>
      </c>
      <c r="C249" s="193" t="s">
        <v>321</v>
      </c>
      <c r="D249" s="290">
        <v>1900</v>
      </c>
    </row>
    <row r="250" customHeight="1" spans="1:4">
      <c r="A250" s="293"/>
      <c r="B250" s="289">
        <v>2080805</v>
      </c>
      <c r="C250" s="193" t="s">
        <v>322</v>
      </c>
      <c r="D250" s="290">
        <v>45</v>
      </c>
    </row>
    <row r="251" customHeight="1" spans="1:4">
      <c r="A251" s="293"/>
      <c r="B251" s="289">
        <v>2080806</v>
      </c>
      <c r="C251" s="192" t="s">
        <v>323</v>
      </c>
      <c r="D251" s="291">
        <v>7262</v>
      </c>
    </row>
    <row r="252" customHeight="1" spans="1:4">
      <c r="A252" s="293"/>
      <c r="B252" s="289">
        <v>2080808</v>
      </c>
      <c r="C252" s="193" t="s">
        <v>324</v>
      </c>
      <c r="D252" s="290">
        <v>818</v>
      </c>
    </row>
    <row r="253" customHeight="1" spans="1:4">
      <c r="A253" s="293"/>
      <c r="B253" s="289">
        <v>2080899</v>
      </c>
      <c r="C253" s="193" t="s">
        <v>325</v>
      </c>
      <c r="D253" s="290">
        <v>1335</v>
      </c>
    </row>
    <row r="254" customHeight="1" spans="1:4">
      <c r="A254" s="293"/>
      <c r="B254" s="289">
        <v>20809</v>
      </c>
      <c r="C254" s="193" t="s">
        <v>326</v>
      </c>
      <c r="D254" s="290">
        <v>342</v>
      </c>
    </row>
    <row r="255" customHeight="1" spans="1:4">
      <c r="A255" s="293"/>
      <c r="B255" s="289">
        <v>2080901</v>
      </c>
      <c r="C255" s="193" t="s">
        <v>327</v>
      </c>
      <c r="D255" s="290">
        <v>1908</v>
      </c>
    </row>
    <row r="256" customHeight="1" spans="1:4">
      <c r="A256" s="293"/>
      <c r="B256" s="289">
        <v>2080902</v>
      </c>
      <c r="C256" s="193" t="s">
        <v>328</v>
      </c>
      <c r="D256" s="290">
        <v>288</v>
      </c>
    </row>
    <row r="257" customHeight="1" spans="1:4">
      <c r="A257" s="293"/>
      <c r="B257" s="289">
        <v>2080903</v>
      </c>
      <c r="C257" s="193" t="s">
        <v>329</v>
      </c>
      <c r="D257" s="290">
        <v>2571</v>
      </c>
    </row>
    <row r="258" customHeight="1" spans="1:4">
      <c r="A258" s="293"/>
      <c r="B258" s="289">
        <v>2080905</v>
      </c>
      <c r="C258" s="192" t="s">
        <v>330</v>
      </c>
      <c r="D258" s="291">
        <v>4539</v>
      </c>
    </row>
    <row r="259" customHeight="1" spans="1:4">
      <c r="A259" s="293"/>
      <c r="B259" s="289">
        <v>20810</v>
      </c>
      <c r="C259" s="193" t="s">
        <v>146</v>
      </c>
      <c r="D259" s="290">
        <v>252</v>
      </c>
    </row>
    <row r="260" customHeight="1" spans="1:4">
      <c r="A260" s="293"/>
      <c r="B260" s="289">
        <v>2081001</v>
      </c>
      <c r="C260" s="193" t="s">
        <v>331</v>
      </c>
      <c r="D260" s="290">
        <v>777</v>
      </c>
    </row>
    <row r="261" customHeight="1" spans="1:4">
      <c r="A261" s="293"/>
      <c r="B261" s="289">
        <v>2081002</v>
      </c>
      <c r="C261" s="193" t="s">
        <v>332</v>
      </c>
      <c r="D261" s="290">
        <v>2781</v>
      </c>
    </row>
    <row r="262" customHeight="1" spans="1:4">
      <c r="A262" s="293"/>
      <c r="B262" s="289">
        <v>2081004</v>
      </c>
      <c r="C262" s="193" t="s">
        <v>333</v>
      </c>
      <c r="D262" s="290">
        <v>729</v>
      </c>
    </row>
    <row r="263" customHeight="1" spans="1:4">
      <c r="A263" s="293"/>
      <c r="B263" s="289">
        <v>2081005</v>
      </c>
      <c r="C263" s="192" t="s">
        <v>334</v>
      </c>
      <c r="D263" s="291">
        <v>70</v>
      </c>
    </row>
    <row r="264" customHeight="1" spans="1:4">
      <c r="A264" s="293"/>
      <c r="B264" s="289">
        <v>2081006</v>
      </c>
      <c r="C264" s="193" t="s">
        <v>146</v>
      </c>
      <c r="D264" s="290">
        <v>70</v>
      </c>
    </row>
    <row r="265" customHeight="1" spans="1:4">
      <c r="A265" s="293"/>
      <c r="B265" s="289">
        <v>2081099</v>
      </c>
      <c r="C265" s="192" t="s">
        <v>335</v>
      </c>
      <c r="D265" s="291">
        <v>23437</v>
      </c>
    </row>
    <row r="266" customHeight="1" spans="1:4">
      <c r="A266" s="293"/>
      <c r="B266" s="289">
        <v>20811</v>
      </c>
      <c r="C266" s="193" t="s">
        <v>336</v>
      </c>
      <c r="D266" s="290">
        <v>5326</v>
      </c>
    </row>
    <row r="267" customHeight="1" spans="1:4">
      <c r="A267" s="293"/>
      <c r="B267" s="289">
        <v>2081101</v>
      </c>
      <c r="C267" s="193" t="s">
        <v>337</v>
      </c>
      <c r="D267" s="290">
        <v>18111</v>
      </c>
    </row>
    <row r="268" customHeight="1" spans="1:4">
      <c r="A268" s="293"/>
      <c r="B268" s="289">
        <v>2081104</v>
      </c>
      <c r="C268" s="192" t="s">
        <v>338</v>
      </c>
      <c r="D268" s="291">
        <v>3337</v>
      </c>
    </row>
    <row r="269" customHeight="1" spans="1:4">
      <c r="A269" s="293"/>
      <c r="B269" s="289">
        <v>2081105</v>
      </c>
      <c r="C269" s="193" t="s">
        <v>339</v>
      </c>
      <c r="D269" s="290">
        <v>3281</v>
      </c>
    </row>
    <row r="270" customHeight="1" spans="1:4">
      <c r="A270" s="293"/>
      <c r="B270" s="289">
        <v>2081107</v>
      </c>
      <c r="C270" s="193" t="s">
        <v>340</v>
      </c>
      <c r="D270" s="290">
        <v>56</v>
      </c>
    </row>
    <row r="271" customHeight="1" spans="1:4">
      <c r="A271" s="293"/>
      <c r="B271" s="289">
        <v>2081199</v>
      </c>
      <c r="C271" s="192" t="s">
        <v>341</v>
      </c>
      <c r="D271" s="291">
        <v>21249</v>
      </c>
    </row>
    <row r="272" customHeight="1" spans="1:4">
      <c r="A272" s="293"/>
      <c r="B272" s="289">
        <v>20816</v>
      </c>
      <c r="C272" s="193" t="s">
        <v>342</v>
      </c>
      <c r="D272" s="290">
        <v>21249</v>
      </c>
    </row>
    <row r="273" customHeight="1" spans="1:4">
      <c r="A273" s="293"/>
      <c r="B273" s="289">
        <v>2081601</v>
      </c>
      <c r="C273" s="192" t="s">
        <v>343</v>
      </c>
      <c r="D273" s="291">
        <v>665</v>
      </c>
    </row>
    <row r="274" customHeight="1" spans="1:4">
      <c r="A274" s="293"/>
      <c r="B274" s="289">
        <v>20819</v>
      </c>
      <c r="C274" s="193" t="s">
        <v>344</v>
      </c>
      <c r="D274" s="290">
        <v>252</v>
      </c>
    </row>
    <row r="275" customHeight="1" spans="1:4">
      <c r="A275" s="293"/>
      <c r="B275" s="289">
        <v>2081901</v>
      </c>
      <c r="C275" s="193" t="s">
        <v>345</v>
      </c>
      <c r="D275" s="290">
        <v>413</v>
      </c>
    </row>
    <row r="276" customHeight="1" spans="1:4">
      <c r="A276" s="293"/>
      <c r="B276" s="289">
        <v>2081902</v>
      </c>
      <c r="C276" s="192" t="s">
        <v>346</v>
      </c>
      <c r="D276" s="291">
        <v>1645</v>
      </c>
    </row>
    <row r="277" customHeight="1" spans="1:4">
      <c r="A277" s="293"/>
      <c r="B277" s="289">
        <v>20820</v>
      </c>
      <c r="C277" s="193" t="s">
        <v>146</v>
      </c>
      <c r="D277" s="290">
        <v>420</v>
      </c>
    </row>
    <row r="278" customHeight="1" spans="1:4">
      <c r="A278" s="293"/>
      <c r="B278" s="289">
        <v>2082001</v>
      </c>
      <c r="C278" s="193" t="s">
        <v>147</v>
      </c>
      <c r="D278" s="290">
        <v>30</v>
      </c>
    </row>
    <row r="279" customHeight="1" spans="1:4">
      <c r="A279" s="293"/>
      <c r="B279" s="289">
        <v>2082002</v>
      </c>
      <c r="C279" s="193" t="s">
        <v>347</v>
      </c>
      <c r="D279" s="290">
        <v>536</v>
      </c>
    </row>
    <row r="280" customHeight="1" spans="1:4">
      <c r="A280" s="293"/>
      <c r="B280" s="289">
        <v>20821</v>
      </c>
      <c r="C280" s="193" t="s">
        <v>151</v>
      </c>
      <c r="D280" s="290">
        <v>484</v>
      </c>
    </row>
    <row r="281" customHeight="1" spans="1:4">
      <c r="A281" s="293"/>
      <c r="B281" s="289">
        <v>2082101</v>
      </c>
      <c r="C281" s="193" t="s">
        <v>348</v>
      </c>
      <c r="D281" s="290">
        <v>175</v>
      </c>
    </row>
    <row r="282" customHeight="1" spans="1:4">
      <c r="A282" s="293"/>
      <c r="B282" s="289">
        <v>2082102</v>
      </c>
      <c r="C282" s="192" t="s">
        <v>349</v>
      </c>
      <c r="D282" s="291">
        <v>2403</v>
      </c>
    </row>
    <row r="283" customHeight="1" spans="1:4">
      <c r="A283" s="293"/>
      <c r="B283" s="289">
        <v>20825</v>
      </c>
      <c r="C283" s="193" t="s">
        <v>350</v>
      </c>
      <c r="D283" s="290">
        <v>2403</v>
      </c>
    </row>
    <row r="284" customHeight="1" spans="1:4">
      <c r="A284" s="293"/>
      <c r="B284" s="289">
        <v>2082501</v>
      </c>
      <c r="C284" s="192" t="s">
        <v>351</v>
      </c>
      <c r="D284" s="291">
        <v>2794</v>
      </c>
    </row>
    <row r="285" customHeight="1" spans="1:4">
      <c r="A285" s="293"/>
      <c r="B285" s="289">
        <v>2082502</v>
      </c>
      <c r="C285" s="193" t="s">
        <v>352</v>
      </c>
      <c r="D285" s="290">
        <v>2794</v>
      </c>
    </row>
    <row r="286" customHeight="1" spans="1:4">
      <c r="A286" s="293"/>
      <c r="B286" s="289">
        <v>20828</v>
      </c>
      <c r="C286" s="192" t="s">
        <v>353</v>
      </c>
      <c r="D286" s="291">
        <v>119841</v>
      </c>
    </row>
    <row r="287" customHeight="1" spans="1:4">
      <c r="A287" s="293"/>
      <c r="B287" s="289">
        <v>2082801</v>
      </c>
      <c r="C287" s="192" t="s">
        <v>354</v>
      </c>
      <c r="D287" s="291">
        <v>1238</v>
      </c>
    </row>
    <row r="288" customHeight="1" spans="1:4">
      <c r="A288" s="293"/>
      <c r="B288" s="289">
        <v>2082802</v>
      </c>
      <c r="C288" s="193" t="s">
        <v>146</v>
      </c>
      <c r="D288" s="290">
        <v>748</v>
      </c>
    </row>
    <row r="289" customHeight="1" spans="1:4">
      <c r="A289" s="293"/>
      <c r="B289" s="289">
        <v>2082804</v>
      </c>
      <c r="C289" s="193" t="s">
        <v>355</v>
      </c>
      <c r="D289" s="290">
        <v>490</v>
      </c>
    </row>
    <row r="290" customHeight="1" spans="1:4">
      <c r="A290" s="293"/>
      <c r="B290" s="289">
        <v>2082850</v>
      </c>
      <c r="C290" s="192" t="s">
        <v>356</v>
      </c>
      <c r="D290" s="291">
        <v>2720</v>
      </c>
    </row>
    <row r="291" customHeight="1" spans="1:4">
      <c r="A291" s="293"/>
      <c r="B291" s="289">
        <v>2082899</v>
      </c>
      <c r="C291" s="193" t="s">
        <v>357</v>
      </c>
      <c r="D291" s="290">
        <v>1982</v>
      </c>
    </row>
    <row r="292" customHeight="1" spans="1:4">
      <c r="A292" s="293"/>
      <c r="B292" s="289">
        <v>20899</v>
      </c>
      <c r="C292" s="193" t="s">
        <v>358</v>
      </c>
      <c r="D292" s="290">
        <v>526</v>
      </c>
    </row>
    <row r="293" customHeight="1" spans="1:4">
      <c r="A293" s="293"/>
      <c r="B293" s="289">
        <v>2089999</v>
      </c>
      <c r="C293" s="193" t="s">
        <v>359</v>
      </c>
      <c r="D293" s="290">
        <v>212</v>
      </c>
    </row>
    <row r="294" customHeight="1" spans="1:4">
      <c r="A294" s="293"/>
      <c r="B294" s="289">
        <v>210</v>
      </c>
      <c r="C294" s="192" t="s">
        <v>360</v>
      </c>
      <c r="D294" s="291">
        <v>19846</v>
      </c>
    </row>
    <row r="295" customHeight="1" spans="1:4">
      <c r="A295" s="293"/>
      <c r="B295" s="289">
        <v>21001</v>
      </c>
      <c r="C295" s="193" t="s">
        <v>361</v>
      </c>
      <c r="D295" s="290">
        <v>1739</v>
      </c>
    </row>
    <row r="296" customHeight="1" spans="1:4">
      <c r="A296" s="293"/>
      <c r="B296" s="289">
        <v>2100101</v>
      </c>
      <c r="C296" s="193" t="s">
        <v>362</v>
      </c>
      <c r="D296" s="290">
        <v>14914</v>
      </c>
    </row>
    <row r="297" customHeight="1" spans="1:4">
      <c r="A297" s="293"/>
      <c r="B297" s="289">
        <v>2100199</v>
      </c>
      <c r="C297" s="193" t="s">
        <v>363</v>
      </c>
      <c r="D297" s="290">
        <v>3193</v>
      </c>
    </row>
    <row r="298" customHeight="1" spans="1:4">
      <c r="A298" s="293"/>
      <c r="B298" s="289">
        <v>21002</v>
      </c>
      <c r="C298" s="192" t="s">
        <v>364</v>
      </c>
      <c r="D298" s="291">
        <v>25263</v>
      </c>
    </row>
    <row r="299" customHeight="1" spans="1:4">
      <c r="A299" s="293"/>
      <c r="B299" s="289">
        <v>2100201</v>
      </c>
      <c r="C299" s="193" t="s">
        <v>365</v>
      </c>
      <c r="D299" s="290">
        <v>3450</v>
      </c>
    </row>
    <row r="300" customHeight="1" spans="1:4">
      <c r="A300" s="293"/>
      <c r="B300" s="289">
        <v>2100202</v>
      </c>
      <c r="C300" s="193" t="s">
        <v>366</v>
      </c>
      <c r="D300" s="290">
        <v>897</v>
      </c>
    </row>
    <row r="301" customHeight="1" spans="1:4">
      <c r="A301" s="293"/>
      <c r="B301" s="289">
        <v>2100299</v>
      </c>
      <c r="C301" s="193" t="s">
        <v>367</v>
      </c>
      <c r="D301" s="290">
        <v>1043</v>
      </c>
    </row>
    <row r="302" customHeight="1" spans="1:4">
      <c r="A302" s="293"/>
      <c r="B302" s="289">
        <v>21003</v>
      </c>
      <c r="C302" s="193" t="s">
        <v>368</v>
      </c>
      <c r="D302" s="290">
        <v>558</v>
      </c>
    </row>
    <row r="303" customHeight="1" spans="1:4">
      <c r="A303" s="293"/>
      <c r="B303" s="289">
        <v>2100301</v>
      </c>
      <c r="C303" s="193" t="s">
        <v>369</v>
      </c>
      <c r="D303" s="290">
        <v>685</v>
      </c>
    </row>
    <row r="304" customHeight="1" spans="1:4">
      <c r="A304" s="293"/>
      <c r="B304" s="289">
        <v>2100302</v>
      </c>
      <c r="C304" s="193" t="s">
        <v>370</v>
      </c>
      <c r="D304" s="290">
        <v>13483</v>
      </c>
    </row>
    <row r="305" customHeight="1" spans="1:4">
      <c r="A305" s="293"/>
      <c r="B305" s="289">
        <v>2100399</v>
      </c>
      <c r="C305" s="193" t="s">
        <v>371</v>
      </c>
      <c r="D305" s="290">
        <v>1980</v>
      </c>
    </row>
    <row r="306" customHeight="1" spans="1:4">
      <c r="A306" s="293"/>
      <c r="B306" s="289">
        <v>21004</v>
      </c>
      <c r="C306" s="193" t="s">
        <v>372</v>
      </c>
      <c r="D306" s="290">
        <v>1320</v>
      </c>
    </row>
    <row r="307" customHeight="1" spans="1:4">
      <c r="A307" s="293"/>
      <c r="B307" s="289">
        <v>2100401</v>
      </c>
      <c r="C307" s="193" t="s">
        <v>373</v>
      </c>
      <c r="D307" s="290">
        <v>1847</v>
      </c>
    </row>
    <row r="308" customHeight="1" spans="1:4">
      <c r="A308" s="293"/>
      <c r="B308" s="289">
        <v>2100402</v>
      </c>
      <c r="C308" s="192" t="s">
        <v>374</v>
      </c>
      <c r="D308" s="291">
        <v>25378</v>
      </c>
    </row>
    <row r="309" customHeight="1" spans="1:4">
      <c r="A309" s="293"/>
      <c r="B309" s="289">
        <v>2100403</v>
      </c>
      <c r="C309" s="193" t="s">
        <v>375</v>
      </c>
      <c r="D309" s="290">
        <v>124</v>
      </c>
    </row>
    <row r="310" customHeight="1" spans="1:4">
      <c r="A310" s="293"/>
      <c r="B310" s="289">
        <v>2100406</v>
      </c>
      <c r="C310" s="193" t="s">
        <v>376</v>
      </c>
      <c r="D310" s="290">
        <v>25254</v>
      </c>
    </row>
    <row r="311" customHeight="1" spans="1:4">
      <c r="A311" s="293"/>
      <c r="B311" s="289">
        <v>2100408</v>
      </c>
      <c r="C311" s="192" t="s">
        <v>377</v>
      </c>
      <c r="D311" s="291">
        <v>25825</v>
      </c>
    </row>
    <row r="312" customHeight="1" spans="1:4">
      <c r="A312" s="293"/>
      <c r="B312" s="289">
        <v>2100409</v>
      </c>
      <c r="C312" s="193" t="s">
        <v>378</v>
      </c>
      <c r="D312" s="290">
        <v>4675</v>
      </c>
    </row>
    <row r="313" customHeight="1" spans="1:4">
      <c r="A313" s="293"/>
      <c r="B313" s="289">
        <v>2100410</v>
      </c>
      <c r="C313" s="193" t="s">
        <v>379</v>
      </c>
      <c r="D313" s="290">
        <v>11888</v>
      </c>
    </row>
    <row r="314" customHeight="1" spans="1:4">
      <c r="A314" s="293"/>
      <c r="B314" s="289">
        <v>2100499</v>
      </c>
      <c r="C314" s="193" t="s">
        <v>380</v>
      </c>
      <c r="D314" s="290">
        <v>1082</v>
      </c>
    </row>
    <row r="315" customHeight="1" spans="1:4">
      <c r="A315" s="293"/>
      <c r="B315" s="289">
        <v>21006</v>
      </c>
      <c r="C315" s="193" t="s">
        <v>381</v>
      </c>
      <c r="D315" s="290">
        <v>8180</v>
      </c>
    </row>
    <row r="316" customHeight="1" spans="1:4">
      <c r="A316" s="293"/>
      <c r="B316" s="289">
        <v>2100601</v>
      </c>
      <c r="C316" s="192" t="s">
        <v>382</v>
      </c>
      <c r="D316" s="291">
        <v>7085</v>
      </c>
    </row>
    <row r="317" customHeight="1" spans="1:4">
      <c r="A317" s="293"/>
      <c r="B317" s="289">
        <v>21007</v>
      </c>
      <c r="C317" s="193" t="s">
        <v>383</v>
      </c>
      <c r="D317" s="290">
        <v>7085</v>
      </c>
    </row>
    <row r="318" customHeight="1" spans="1:4">
      <c r="A318" s="293"/>
      <c r="B318" s="289">
        <v>2100716</v>
      </c>
      <c r="C318" s="192" t="s">
        <v>384</v>
      </c>
      <c r="D318" s="291">
        <v>7246</v>
      </c>
    </row>
    <row r="319" customHeight="1" spans="1:4">
      <c r="A319" s="293"/>
      <c r="B319" s="289">
        <v>2100717</v>
      </c>
      <c r="C319" s="193" t="s">
        <v>385</v>
      </c>
      <c r="D319" s="290">
        <v>7183</v>
      </c>
    </row>
    <row r="320" customHeight="1" spans="1:4">
      <c r="A320" s="293"/>
      <c r="B320" s="289">
        <v>21011</v>
      </c>
      <c r="C320" s="193" t="s">
        <v>386</v>
      </c>
      <c r="D320" s="290">
        <v>63</v>
      </c>
    </row>
    <row r="321" customHeight="1" spans="1:4">
      <c r="A321" s="293"/>
      <c r="B321" s="289">
        <v>2101101</v>
      </c>
      <c r="C321" s="192" t="s">
        <v>387</v>
      </c>
      <c r="D321" s="291">
        <v>1304</v>
      </c>
    </row>
    <row r="322" customHeight="1" spans="1:4">
      <c r="A322" s="293"/>
      <c r="B322" s="289">
        <v>2101102</v>
      </c>
      <c r="C322" s="193" t="s">
        <v>388</v>
      </c>
      <c r="D322" s="290">
        <v>1304</v>
      </c>
    </row>
    <row r="323" customHeight="1" spans="1:4">
      <c r="A323" s="293"/>
      <c r="B323" s="289">
        <v>2101103</v>
      </c>
      <c r="C323" s="192" t="s">
        <v>389</v>
      </c>
      <c r="D323" s="291">
        <v>1739</v>
      </c>
    </row>
    <row r="324" customHeight="1" spans="1:4">
      <c r="A324" s="293"/>
      <c r="B324" s="289">
        <v>2101199</v>
      </c>
      <c r="C324" s="193" t="s">
        <v>146</v>
      </c>
      <c r="D324" s="290">
        <v>992</v>
      </c>
    </row>
    <row r="325" customHeight="1" spans="1:4">
      <c r="A325" s="293"/>
      <c r="B325" s="289">
        <v>21012</v>
      </c>
      <c r="C325" s="193" t="s">
        <v>147</v>
      </c>
      <c r="D325" s="290">
        <v>5</v>
      </c>
    </row>
    <row r="326" customHeight="1" spans="1:4">
      <c r="A326" s="293"/>
      <c r="B326" s="289">
        <v>2101202</v>
      </c>
      <c r="C326" s="193" t="s">
        <v>221</v>
      </c>
      <c r="D326" s="290">
        <v>84</v>
      </c>
    </row>
    <row r="327" customHeight="1" spans="1:4">
      <c r="A327" s="293"/>
      <c r="B327" s="289">
        <v>21013</v>
      </c>
      <c r="C327" s="193" t="s">
        <v>390</v>
      </c>
      <c r="D327" s="290">
        <v>413</v>
      </c>
    </row>
    <row r="328" customHeight="1" spans="1:4">
      <c r="A328" s="293"/>
      <c r="B328" s="289">
        <v>2101301</v>
      </c>
      <c r="C328" s="193" t="s">
        <v>391</v>
      </c>
      <c r="D328" s="290">
        <v>95</v>
      </c>
    </row>
    <row r="329" customHeight="1" spans="1:4">
      <c r="A329" s="293"/>
      <c r="B329" s="289">
        <v>2101399</v>
      </c>
      <c r="C329" s="193" t="s">
        <v>151</v>
      </c>
      <c r="D329" s="290">
        <v>112</v>
      </c>
    </row>
    <row r="330" customHeight="1" spans="1:4">
      <c r="A330" s="293"/>
      <c r="B330" s="289">
        <v>21014</v>
      </c>
      <c r="C330" s="193" t="s">
        <v>392</v>
      </c>
      <c r="D330" s="290">
        <v>38</v>
      </c>
    </row>
    <row r="331" customHeight="1" spans="1:4">
      <c r="A331" s="293"/>
      <c r="B331" s="289">
        <v>2101401</v>
      </c>
      <c r="C331" s="192" t="s">
        <v>393</v>
      </c>
      <c r="D331" s="291">
        <v>2039</v>
      </c>
    </row>
    <row r="332" customHeight="1" spans="1:4">
      <c r="A332" s="293"/>
      <c r="B332" s="289">
        <v>21015</v>
      </c>
      <c r="C332" s="193" t="s">
        <v>394</v>
      </c>
      <c r="D332" s="290">
        <v>2039</v>
      </c>
    </row>
    <row r="333" customHeight="1" spans="1:4">
      <c r="A333" s="293"/>
      <c r="B333" s="289">
        <v>2101501</v>
      </c>
      <c r="C333" s="192" t="s">
        <v>395</v>
      </c>
      <c r="D333" s="288">
        <v>158</v>
      </c>
    </row>
    <row r="334" customHeight="1" spans="1:4">
      <c r="A334" s="293"/>
      <c r="B334" s="289">
        <v>2101502</v>
      </c>
      <c r="C334" s="193" t="s">
        <v>396</v>
      </c>
      <c r="D334" s="290">
        <v>158</v>
      </c>
    </row>
    <row r="335" customHeight="1" spans="1:4">
      <c r="A335" s="293"/>
      <c r="B335" s="289">
        <v>2101504</v>
      </c>
      <c r="C335" s="192" t="s">
        <v>397</v>
      </c>
      <c r="D335" s="291">
        <v>21639</v>
      </c>
    </row>
    <row r="336" customHeight="1" spans="1:4">
      <c r="A336" s="293"/>
      <c r="B336" s="289">
        <v>2101505</v>
      </c>
      <c r="C336" s="192" t="s">
        <v>398</v>
      </c>
      <c r="D336" s="291">
        <v>1995</v>
      </c>
    </row>
    <row r="337" customHeight="1" spans="1:4">
      <c r="A337" s="293"/>
      <c r="B337" s="289">
        <v>2101506</v>
      </c>
      <c r="C337" s="193" t="s">
        <v>146</v>
      </c>
      <c r="D337" s="290">
        <v>963</v>
      </c>
    </row>
    <row r="338" customHeight="1" spans="1:4">
      <c r="A338" s="293"/>
      <c r="B338" s="289">
        <v>2101550</v>
      </c>
      <c r="C338" s="193" t="s">
        <v>147</v>
      </c>
      <c r="D338" s="290">
        <v>579</v>
      </c>
    </row>
    <row r="339" customHeight="1" spans="1:4">
      <c r="A339" s="293"/>
      <c r="B339" s="289">
        <v>21016</v>
      </c>
      <c r="C339" s="193" t="s">
        <v>399</v>
      </c>
      <c r="D339" s="290">
        <v>7</v>
      </c>
    </row>
    <row r="340" customHeight="1" spans="1:4">
      <c r="A340" s="293"/>
      <c r="B340" s="289">
        <v>2101601</v>
      </c>
      <c r="C340" s="193" t="s">
        <v>400</v>
      </c>
      <c r="D340" s="290">
        <v>6</v>
      </c>
    </row>
    <row r="341" customHeight="1" spans="1:4">
      <c r="A341" s="293"/>
      <c r="B341" s="289">
        <v>21099</v>
      </c>
      <c r="C341" s="193" t="s">
        <v>401</v>
      </c>
      <c r="D341" s="290">
        <v>440</v>
      </c>
    </row>
    <row r="342" customHeight="1" spans="1:4">
      <c r="A342" s="293"/>
      <c r="B342" s="289">
        <v>2109999</v>
      </c>
      <c r="C342" s="192" t="s">
        <v>402</v>
      </c>
      <c r="D342" s="291">
        <v>17151</v>
      </c>
    </row>
    <row r="343" customHeight="1" spans="1:4">
      <c r="A343" s="293"/>
      <c r="B343" s="289">
        <v>211</v>
      </c>
      <c r="C343" s="193" t="s">
        <v>403</v>
      </c>
      <c r="D343" s="290">
        <v>1267</v>
      </c>
    </row>
    <row r="344" customHeight="1" spans="1:4">
      <c r="A344" s="293"/>
      <c r="B344" s="289">
        <v>21101</v>
      </c>
      <c r="C344" s="193" t="s">
        <v>404</v>
      </c>
      <c r="D344" s="290">
        <v>7944</v>
      </c>
    </row>
    <row r="345" customHeight="1" spans="1:4">
      <c r="A345" s="293"/>
      <c r="B345" s="289">
        <v>2110101</v>
      </c>
      <c r="C345" s="193" t="s">
        <v>405</v>
      </c>
      <c r="D345" s="290">
        <v>7798</v>
      </c>
    </row>
    <row r="346" customHeight="1" spans="1:4">
      <c r="A346" s="293"/>
      <c r="B346" s="289">
        <v>2110102</v>
      </c>
      <c r="C346" s="193" t="s">
        <v>406</v>
      </c>
      <c r="D346" s="290">
        <v>142</v>
      </c>
    </row>
    <row r="347" customHeight="1" spans="1:4">
      <c r="A347" s="293"/>
      <c r="B347" s="289">
        <v>2110108</v>
      </c>
      <c r="C347" s="192" t="s">
        <v>407</v>
      </c>
      <c r="D347" s="291">
        <v>545</v>
      </c>
    </row>
    <row r="348" customHeight="1" spans="1:4">
      <c r="A348" s="293"/>
      <c r="B348" s="289">
        <v>21103</v>
      </c>
      <c r="C348" s="193" t="s">
        <v>408</v>
      </c>
      <c r="D348" s="290">
        <v>2</v>
      </c>
    </row>
    <row r="349" customHeight="1" spans="1:4">
      <c r="A349" s="293"/>
      <c r="B349" s="289">
        <v>2110301</v>
      </c>
      <c r="C349" s="193" t="s">
        <v>409</v>
      </c>
      <c r="D349" s="290">
        <v>128</v>
      </c>
    </row>
    <row r="350" customHeight="1" spans="1:4">
      <c r="A350" s="293"/>
      <c r="B350" s="289">
        <v>2110302</v>
      </c>
      <c r="C350" s="193" t="s">
        <v>410</v>
      </c>
      <c r="D350" s="290">
        <v>415</v>
      </c>
    </row>
    <row r="351" customHeight="1" spans="1:4">
      <c r="A351" s="293"/>
      <c r="B351" s="289">
        <v>2110304</v>
      </c>
      <c r="C351" s="192" t="s">
        <v>411</v>
      </c>
      <c r="D351" s="291">
        <v>657</v>
      </c>
    </row>
    <row r="352" customHeight="1" spans="1:4">
      <c r="A352" s="293"/>
      <c r="B352" s="289">
        <v>21104</v>
      </c>
      <c r="C352" s="193" t="s">
        <v>412</v>
      </c>
      <c r="D352" s="290">
        <v>382</v>
      </c>
    </row>
    <row r="353" customHeight="1" spans="1:4">
      <c r="A353" s="293"/>
      <c r="B353" s="289">
        <v>2110401</v>
      </c>
      <c r="C353" s="193" t="s">
        <v>413</v>
      </c>
      <c r="D353" s="290">
        <v>275</v>
      </c>
    </row>
    <row r="354" customHeight="1" spans="1:4">
      <c r="A354" s="293"/>
      <c r="B354" s="289">
        <v>2110402</v>
      </c>
      <c r="C354" s="192" t="s">
        <v>414</v>
      </c>
      <c r="D354" s="291">
        <v>1291</v>
      </c>
    </row>
    <row r="355" customHeight="1" spans="1:4">
      <c r="A355" s="293"/>
      <c r="B355" s="289">
        <v>2110404</v>
      </c>
      <c r="C355" s="193" t="s">
        <v>415</v>
      </c>
      <c r="D355" s="290">
        <v>1286</v>
      </c>
    </row>
    <row r="356" customHeight="1" spans="1:4">
      <c r="A356" s="293"/>
      <c r="B356" s="289">
        <v>2110406</v>
      </c>
      <c r="C356" s="193" t="s">
        <v>416</v>
      </c>
      <c r="D356" s="290">
        <v>5</v>
      </c>
    </row>
    <row r="357" customHeight="1" spans="1:4">
      <c r="A357" s="293"/>
      <c r="B357" s="289">
        <v>21105</v>
      </c>
      <c r="C357" s="192" t="s">
        <v>417</v>
      </c>
      <c r="D357" s="291">
        <v>109151</v>
      </c>
    </row>
    <row r="358" customHeight="1" spans="1:4">
      <c r="A358" s="293"/>
      <c r="B358" s="289">
        <v>2110502</v>
      </c>
      <c r="C358" s="192" t="s">
        <v>418</v>
      </c>
      <c r="D358" s="291">
        <v>26361</v>
      </c>
    </row>
    <row r="359" customHeight="1" spans="1:4">
      <c r="A359" s="293"/>
      <c r="B359" s="289">
        <v>21106</v>
      </c>
      <c r="C359" s="193" t="s">
        <v>146</v>
      </c>
      <c r="D359" s="290">
        <v>5038</v>
      </c>
    </row>
    <row r="360" customHeight="1" spans="1:4">
      <c r="A360" s="293"/>
      <c r="B360" s="289">
        <v>2110602</v>
      </c>
      <c r="C360" s="193" t="s">
        <v>147</v>
      </c>
      <c r="D360" s="290">
        <v>15</v>
      </c>
    </row>
    <row r="361" customHeight="1" spans="1:4">
      <c r="A361" s="293"/>
      <c r="B361" s="289">
        <v>2110699</v>
      </c>
      <c r="C361" s="193" t="s">
        <v>419</v>
      </c>
      <c r="D361" s="290">
        <v>333</v>
      </c>
    </row>
    <row r="362" customHeight="1" spans="1:4">
      <c r="A362" s="293"/>
      <c r="B362" s="289">
        <v>21110</v>
      </c>
      <c r="C362" s="193" t="s">
        <v>420</v>
      </c>
      <c r="D362" s="290">
        <v>11081</v>
      </c>
    </row>
    <row r="363" customHeight="1" spans="1:4">
      <c r="A363" s="293"/>
      <c r="B363" s="289">
        <v>2111001</v>
      </c>
      <c r="C363" s="193" t="s">
        <v>421</v>
      </c>
      <c r="D363" s="290">
        <v>9894</v>
      </c>
    </row>
    <row r="364" customHeight="1" spans="1:4">
      <c r="A364" s="293"/>
      <c r="B364" s="289">
        <v>21111</v>
      </c>
      <c r="C364" s="192" t="s">
        <v>422</v>
      </c>
      <c r="D364" s="291">
        <v>6718</v>
      </c>
    </row>
    <row r="365" customHeight="1" spans="1:4">
      <c r="A365" s="293"/>
      <c r="B365" s="289">
        <v>2111101</v>
      </c>
      <c r="C365" s="193" t="s">
        <v>423</v>
      </c>
      <c r="D365" s="290">
        <v>6718</v>
      </c>
    </row>
    <row r="366" customHeight="1" spans="1:4">
      <c r="A366" s="293"/>
      <c r="B366" s="289">
        <v>2111102</v>
      </c>
      <c r="C366" s="192" t="s">
        <v>424</v>
      </c>
      <c r="D366" s="291">
        <v>50066</v>
      </c>
    </row>
    <row r="367" customHeight="1" spans="1:4">
      <c r="A367" s="293"/>
      <c r="B367" s="289">
        <v>21199</v>
      </c>
      <c r="C367" s="193" t="s">
        <v>425</v>
      </c>
      <c r="D367" s="290">
        <v>29</v>
      </c>
    </row>
    <row r="368" customHeight="1" spans="1:4">
      <c r="A368" s="293"/>
      <c r="B368" s="289">
        <v>2119999</v>
      </c>
      <c r="C368" s="193" t="s">
        <v>426</v>
      </c>
      <c r="D368" s="290">
        <v>50037</v>
      </c>
    </row>
    <row r="369" customHeight="1" spans="1:4">
      <c r="A369" s="293"/>
      <c r="B369" s="289">
        <v>212</v>
      </c>
      <c r="C369" s="192" t="s">
        <v>427</v>
      </c>
      <c r="D369" s="291">
        <v>21875</v>
      </c>
    </row>
    <row r="370" customHeight="1" spans="1:4">
      <c r="A370" s="293"/>
      <c r="B370" s="289">
        <v>21201</v>
      </c>
      <c r="C370" s="193" t="s">
        <v>428</v>
      </c>
      <c r="D370" s="290">
        <v>21875</v>
      </c>
    </row>
    <row r="371" customHeight="1" spans="1:4">
      <c r="A371" s="293"/>
      <c r="B371" s="289">
        <v>2120101</v>
      </c>
      <c r="C371" s="192" t="s">
        <v>429</v>
      </c>
      <c r="D371" s="291">
        <v>172</v>
      </c>
    </row>
    <row r="372" customHeight="1" spans="1:4">
      <c r="A372" s="293"/>
      <c r="B372" s="289">
        <v>2120102</v>
      </c>
      <c r="C372" s="193" t="s">
        <v>430</v>
      </c>
      <c r="D372" s="290">
        <v>172</v>
      </c>
    </row>
    <row r="373" customHeight="1" spans="1:4">
      <c r="A373" s="293"/>
      <c r="B373" s="289">
        <v>2120104</v>
      </c>
      <c r="C373" s="192" t="s">
        <v>431</v>
      </c>
      <c r="D373" s="291">
        <v>3959</v>
      </c>
    </row>
    <row r="374" customHeight="1" spans="1:4">
      <c r="A374" s="293"/>
      <c r="B374" s="289">
        <v>2120106</v>
      </c>
      <c r="C374" s="193" t="s">
        <v>432</v>
      </c>
      <c r="D374" s="290">
        <v>3959</v>
      </c>
    </row>
    <row r="375" customHeight="1" spans="1:4">
      <c r="A375" s="293"/>
      <c r="B375" s="289">
        <v>2120199</v>
      </c>
      <c r="C375" s="192" t="s">
        <v>433</v>
      </c>
      <c r="D375" s="291">
        <v>111311</v>
      </c>
    </row>
    <row r="376" customHeight="1" spans="1:4">
      <c r="A376" s="293"/>
      <c r="B376" s="289">
        <v>21202</v>
      </c>
      <c r="C376" s="192" t="s">
        <v>434</v>
      </c>
      <c r="D376" s="291">
        <v>47367</v>
      </c>
    </row>
    <row r="377" customHeight="1" spans="1:4">
      <c r="A377" s="293"/>
      <c r="B377" s="289">
        <v>2120201</v>
      </c>
      <c r="C377" s="193" t="s">
        <v>146</v>
      </c>
      <c r="D377" s="290">
        <v>2477</v>
      </c>
    </row>
    <row r="378" customHeight="1" spans="1:4">
      <c r="A378" s="293"/>
      <c r="B378" s="289">
        <v>21203</v>
      </c>
      <c r="C378" s="193" t="s">
        <v>147</v>
      </c>
      <c r="D378" s="290">
        <v>75</v>
      </c>
    </row>
    <row r="379" customHeight="1" spans="1:4">
      <c r="A379" s="293"/>
      <c r="B379" s="289">
        <v>2120303</v>
      </c>
      <c r="C379" s="193" t="s">
        <v>151</v>
      </c>
      <c r="D379" s="290">
        <v>5767</v>
      </c>
    </row>
    <row r="380" customHeight="1" spans="1:4">
      <c r="A380" s="293"/>
      <c r="B380" s="289">
        <v>2120399</v>
      </c>
      <c r="C380" s="193" t="s">
        <v>435</v>
      </c>
      <c r="D380" s="290">
        <v>926</v>
      </c>
    </row>
    <row r="381" customHeight="1" spans="1:4">
      <c r="A381" s="293"/>
      <c r="B381" s="289">
        <v>21205</v>
      </c>
      <c r="C381" s="193" t="s">
        <v>436</v>
      </c>
      <c r="D381" s="290">
        <v>710</v>
      </c>
    </row>
    <row r="382" customHeight="1" spans="1:4">
      <c r="A382" s="293"/>
      <c r="B382" s="289">
        <v>2120501</v>
      </c>
      <c r="C382" s="193" t="s">
        <v>437</v>
      </c>
      <c r="D382" s="290">
        <v>43</v>
      </c>
    </row>
    <row r="383" customHeight="1" spans="1:4">
      <c r="A383" s="293"/>
      <c r="B383" s="289">
        <v>21206</v>
      </c>
      <c r="C383" s="193" t="s">
        <v>438</v>
      </c>
      <c r="D383" s="290">
        <v>40</v>
      </c>
    </row>
    <row r="384" customHeight="1" spans="1:4">
      <c r="A384" s="293"/>
      <c r="B384" s="289">
        <v>2120601</v>
      </c>
      <c r="C384" s="193" t="s">
        <v>439</v>
      </c>
      <c r="D384" s="290">
        <v>10</v>
      </c>
    </row>
    <row r="385" customHeight="1" spans="1:4">
      <c r="A385" s="293"/>
      <c r="B385" s="289">
        <v>21299</v>
      </c>
      <c r="C385" s="193" t="s">
        <v>440</v>
      </c>
      <c r="D385" s="290">
        <v>11549</v>
      </c>
    </row>
    <row r="386" customHeight="1" spans="1:4">
      <c r="A386" s="293"/>
      <c r="B386" s="289">
        <v>2129999</v>
      </c>
      <c r="C386" s="193" t="s">
        <v>441</v>
      </c>
      <c r="D386" s="290">
        <v>5966</v>
      </c>
    </row>
    <row r="387" customHeight="1" spans="1:4">
      <c r="A387" s="293"/>
      <c r="B387" s="289">
        <v>213</v>
      </c>
      <c r="C387" s="193" t="s">
        <v>442</v>
      </c>
      <c r="D387" s="290">
        <v>2059</v>
      </c>
    </row>
    <row r="388" customHeight="1" spans="1:4">
      <c r="A388" s="293"/>
      <c r="B388" s="289">
        <v>21301</v>
      </c>
      <c r="C388" s="193" t="s">
        <v>443</v>
      </c>
      <c r="D388" s="290">
        <v>81</v>
      </c>
    </row>
    <row r="389" customHeight="1" spans="1:4">
      <c r="A389" s="293"/>
      <c r="B389" s="289">
        <v>2130101</v>
      </c>
      <c r="C389" s="193" t="s">
        <v>444</v>
      </c>
      <c r="D389" s="290">
        <v>2568</v>
      </c>
    </row>
    <row r="390" customHeight="1" spans="1:4">
      <c r="A390" s="293"/>
      <c r="B390" s="289">
        <v>2130102</v>
      </c>
      <c r="C390" s="193" t="s">
        <v>445</v>
      </c>
      <c r="D390" s="290">
        <v>473</v>
      </c>
    </row>
    <row r="391" customHeight="1" spans="1:4">
      <c r="A391" s="293"/>
      <c r="B391" s="289">
        <v>2130104</v>
      </c>
      <c r="C391" s="193" t="s">
        <v>446</v>
      </c>
      <c r="D391" s="290">
        <v>13125</v>
      </c>
    </row>
    <row r="392" customHeight="1" spans="1:4">
      <c r="A392" s="293"/>
      <c r="B392" s="289">
        <v>2130106</v>
      </c>
      <c r="C392" s="193" t="s">
        <v>447</v>
      </c>
      <c r="D392" s="290">
        <v>1498</v>
      </c>
    </row>
    <row r="393" customHeight="1" spans="1:4">
      <c r="A393" s="293"/>
      <c r="B393" s="289">
        <v>2130108</v>
      </c>
      <c r="C393" s="192" t="s">
        <v>448</v>
      </c>
      <c r="D393" s="291">
        <v>13694</v>
      </c>
    </row>
    <row r="394" customHeight="1" spans="1:4">
      <c r="A394" s="293"/>
      <c r="B394" s="289">
        <v>2130109</v>
      </c>
      <c r="C394" s="193" t="s">
        <v>146</v>
      </c>
      <c r="D394" s="290">
        <v>595</v>
      </c>
    </row>
    <row r="395" customHeight="1" spans="1:4">
      <c r="A395" s="293"/>
      <c r="B395" s="289">
        <v>2130110</v>
      </c>
      <c r="C395" s="193" t="s">
        <v>449</v>
      </c>
      <c r="D395" s="290">
        <v>4379</v>
      </c>
    </row>
    <row r="396" customHeight="1" spans="1:4">
      <c r="A396" s="293"/>
      <c r="B396" s="289">
        <v>2130122</v>
      </c>
      <c r="C396" s="193" t="s">
        <v>450</v>
      </c>
      <c r="D396" s="290">
        <v>5075</v>
      </c>
    </row>
    <row r="397" customHeight="1" spans="1:4">
      <c r="A397" s="293"/>
      <c r="B397" s="289">
        <v>2130124</v>
      </c>
      <c r="C397" s="193" t="s">
        <v>451</v>
      </c>
      <c r="D397" s="290">
        <v>190</v>
      </c>
    </row>
    <row r="398" customHeight="1" spans="1:4">
      <c r="A398" s="293"/>
      <c r="B398" s="289">
        <v>2130135</v>
      </c>
      <c r="C398" s="193" t="s">
        <v>452</v>
      </c>
      <c r="D398" s="290">
        <v>801</v>
      </c>
    </row>
    <row r="399" customHeight="1" spans="1:4">
      <c r="A399" s="293"/>
      <c r="B399" s="289">
        <v>2130148</v>
      </c>
      <c r="C399" s="193" t="s">
        <v>453</v>
      </c>
      <c r="D399" s="290">
        <v>37</v>
      </c>
    </row>
    <row r="400" customHeight="1" spans="1:4">
      <c r="A400" s="293"/>
      <c r="B400" s="289">
        <v>2130153</v>
      </c>
      <c r="C400" s="193" t="s">
        <v>454</v>
      </c>
      <c r="D400" s="290">
        <v>7</v>
      </c>
    </row>
    <row r="401" customHeight="1" spans="1:4">
      <c r="A401" s="293"/>
      <c r="B401" s="289">
        <v>2130199</v>
      </c>
      <c r="C401" s="193" t="s">
        <v>455</v>
      </c>
      <c r="D401" s="290">
        <v>70</v>
      </c>
    </row>
    <row r="402" customHeight="1" spans="1:4">
      <c r="A402" s="293"/>
      <c r="B402" s="289">
        <v>21302</v>
      </c>
      <c r="C402" s="193" t="s">
        <v>456</v>
      </c>
      <c r="D402" s="290">
        <v>3</v>
      </c>
    </row>
    <row r="403" customHeight="1" spans="1:4">
      <c r="A403" s="293"/>
      <c r="B403" s="289">
        <v>2130201</v>
      </c>
      <c r="C403" s="193" t="s">
        <v>457</v>
      </c>
      <c r="D403" s="290">
        <v>1410</v>
      </c>
    </row>
    <row r="404" customHeight="1" spans="1:4">
      <c r="A404" s="293"/>
      <c r="B404" s="289">
        <v>2130204</v>
      </c>
      <c r="C404" s="193" t="s">
        <v>458</v>
      </c>
      <c r="D404" s="290">
        <v>865</v>
      </c>
    </row>
    <row r="405" customHeight="1" spans="1:4">
      <c r="A405" s="293"/>
      <c r="B405" s="289">
        <v>2130205</v>
      </c>
      <c r="C405" s="193" t="s">
        <v>459</v>
      </c>
      <c r="D405" s="290">
        <v>262</v>
      </c>
    </row>
    <row r="406" customHeight="1" spans="1:4">
      <c r="A406" s="293"/>
      <c r="B406" s="289">
        <v>2130207</v>
      </c>
      <c r="C406" s="192" t="s">
        <v>460</v>
      </c>
      <c r="D406" s="291">
        <v>24287</v>
      </c>
    </row>
    <row r="407" customHeight="1" spans="1:4">
      <c r="A407" s="293"/>
      <c r="B407" s="289">
        <v>2130209</v>
      </c>
      <c r="C407" s="193" t="s">
        <v>146</v>
      </c>
      <c r="D407" s="290">
        <v>1615</v>
      </c>
    </row>
    <row r="408" customHeight="1" spans="1:4">
      <c r="A408" s="293"/>
      <c r="B408" s="289">
        <v>2130211</v>
      </c>
      <c r="C408" s="193" t="s">
        <v>147</v>
      </c>
      <c r="D408" s="290">
        <v>105</v>
      </c>
    </row>
    <row r="409" customHeight="1" spans="1:4">
      <c r="A409" s="293"/>
      <c r="B409" s="289">
        <v>2130213</v>
      </c>
      <c r="C409" s="193" t="s">
        <v>461</v>
      </c>
      <c r="D409" s="290">
        <v>12330</v>
      </c>
    </row>
    <row r="410" customHeight="1" spans="1:4">
      <c r="A410" s="293"/>
      <c r="B410" s="289">
        <v>2130227</v>
      </c>
      <c r="C410" s="193" t="s">
        <v>462</v>
      </c>
      <c r="D410" s="290">
        <v>1559</v>
      </c>
    </row>
    <row r="411" customHeight="1" spans="1:4">
      <c r="A411" s="293"/>
      <c r="B411" s="289">
        <v>2130234</v>
      </c>
      <c r="C411" s="193" t="s">
        <v>463</v>
      </c>
      <c r="D411" s="290">
        <v>448</v>
      </c>
    </row>
    <row r="412" customHeight="1" spans="1:4">
      <c r="A412" s="293"/>
      <c r="B412" s="289">
        <v>2130299</v>
      </c>
      <c r="C412" s="193" t="s">
        <v>464</v>
      </c>
      <c r="D412" s="290">
        <v>4</v>
      </c>
    </row>
    <row r="413" customHeight="1" spans="1:4">
      <c r="A413" s="293"/>
      <c r="B413" s="289">
        <v>21303</v>
      </c>
      <c r="C413" s="193" t="s">
        <v>465</v>
      </c>
      <c r="D413" s="290">
        <v>176</v>
      </c>
    </row>
    <row r="414" customHeight="1" spans="1:4">
      <c r="A414" s="293"/>
      <c r="B414" s="289">
        <v>2130301</v>
      </c>
      <c r="C414" s="193" t="s">
        <v>466</v>
      </c>
      <c r="D414" s="290">
        <v>677</v>
      </c>
    </row>
    <row r="415" customHeight="1" spans="1:4">
      <c r="A415" s="293"/>
      <c r="B415" s="289">
        <v>2130302</v>
      </c>
      <c r="C415" s="193" t="s">
        <v>467</v>
      </c>
      <c r="D415" s="290">
        <v>106</v>
      </c>
    </row>
    <row r="416" customHeight="1" spans="1:4">
      <c r="A416" s="293"/>
      <c r="B416" s="289">
        <v>2130305</v>
      </c>
      <c r="C416" s="193" t="s">
        <v>468</v>
      </c>
      <c r="D416" s="290">
        <v>124</v>
      </c>
    </row>
    <row r="417" customHeight="1" spans="1:4">
      <c r="A417" s="293"/>
      <c r="B417" s="289">
        <v>2130306</v>
      </c>
      <c r="C417" s="193" t="s">
        <v>469</v>
      </c>
      <c r="D417" s="290">
        <v>4394</v>
      </c>
    </row>
    <row r="418" customHeight="1" spans="1:4">
      <c r="A418" s="293"/>
      <c r="B418" s="289">
        <v>2130311</v>
      </c>
      <c r="C418" s="193" t="s">
        <v>470</v>
      </c>
      <c r="D418" s="290">
        <v>2749</v>
      </c>
    </row>
    <row r="419" customHeight="1" spans="1:4">
      <c r="A419" s="293"/>
      <c r="B419" s="289">
        <v>2130312</v>
      </c>
      <c r="C419" s="192" t="s">
        <v>471</v>
      </c>
      <c r="D419" s="291">
        <v>8661</v>
      </c>
    </row>
    <row r="420" customHeight="1" spans="1:4">
      <c r="A420" s="293"/>
      <c r="B420" s="289">
        <v>2130314</v>
      </c>
      <c r="C420" s="193" t="s">
        <v>472</v>
      </c>
      <c r="D420" s="290">
        <v>1239</v>
      </c>
    </row>
    <row r="421" customHeight="1" spans="1:4">
      <c r="A421" s="293"/>
      <c r="B421" s="289">
        <v>2130315</v>
      </c>
      <c r="C421" s="193" t="s">
        <v>473</v>
      </c>
      <c r="D421" s="290">
        <v>6797</v>
      </c>
    </row>
    <row r="422" customHeight="1" spans="1:4">
      <c r="A422" s="293"/>
      <c r="B422" s="289">
        <v>2130319</v>
      </c>
      <c r="C422" s="193" t="s">
        <v>474</v>
      </c>
      <c r="D422" s="290">
        <v>552</v>
      </c>
    </row>
    <row r="423" customHeight="1" spans="1:4">
      <c r="A423" s="293"/>
      <c r="B423" s="289">
        <v>2130399</v>
      </c>
      <c r="C423" s="193" t="s">
        <v>475</v>
      </c>
      <c r="D423" s="290">
        <v>73</v>
      </c>
    </row>
    <row r="424" customHeight="1" spans="1:4">
      <c r="A424" s="293"/>
      <c r="B424" s="289">
        <v>21305</v>
      </c>
      <c r="C424" s="192" t="s">
        <v>476</v>
      </c>
      <c r="D424" s="291">
        <v>12722</v>
      </c>
    </row>
    <row r="425" customHeight="1" spans="1:4">
      <c r="A425" s="293"/>
      <c r="B425" s="289">
        <v>2130502</v>
      </c>
      <c r="C425" s="193" t="s">
        <v>477</v>
      </c>
      <c r="D425" s="290">
        <v>331</v>
      </c>
    </row>
    <row r="426" customHeight="1" spans="1:4">
      <c r="A426" s="293"/>
      <c r="B426" s="289">
        <v>2130504</v>
      </c>
      <c r="C426" s="193" t="s">
        <v>478</v>
      </c>
      <c r="D426" s="290">
        <v>12371</v>
      </c>
    </row>
    <row r="427" customHeight="1" spans="1:4">
      <c r="A427" s="293"/>
      <c r="B427" s="289">
        <v>2130505</v>
      </c>
      <c r="C427" s="193" t="s">
        <v>479</v>
      </c>
      <c r="D427" s="290">
        <v>20</v>
      </c>
    </row>
    <row r="428" customHeight="1" spans="1:4">
      <c r="A428" s="293"/>
      <c r="B428" s="289">
        <v>2130506</v>
      </c>
      <c r="C428" s="192" t="s">
        <v>480</v>
      </c>
      <c r="D428" s="291">
        <v>4580</v>
      </c>
    </row>
    <row r="429" customHeight="1" spans="1:4">
      <c r="A429" s="293"/>
      <c r="B429" s="289">
        <v>2130599</v>
      </c>
      <c r="C429" s="193" t="s">
        <v>481</v>
      </c>
      <c r="D429" s="290">
        <v>4433</v>
      </c>
    </row>
    <row r="430" customHeight="1" spans="1:4">
      <c r="A430" s="293"/>
      <c r="B430" s="289">
        <v>21307</v>
      </c>
      <c r="C430" s="193" t="s">
        <v>482</v>
      </c>
      <c r="D430" s="290">
        <v>147</v>
      </c>
    </row>
    <row r="431" customHeight="1" spans="1:4">
      <c r="A431" s="293"/>
      <c r="B431" s="289">
        <v>2130701</v>
      </c>
      <c r="C431" s="192" t="s">
        <v>483</v>
      </c>
      <c r="D431" s="291">
        <v>36508</v>
      </c>
    </row>
    <row r="432" customHeight="1" spans="1:4">
      <c r="A432" s="293"/>
      <c r="B432" s="289">
        <v>2130705</v>
      </c>
      <c r="C432" s="192" t="s">
        <v>484</v>
      </c>
      <c r="D432" s="291">
        <v>35436</v>
      </c>
    </row>
    <row r="433" customHeight="1" spans="1:4">
      <c r="A433" s="293"/>
      <c r="B433" s="289">
        <v>2130799</v>
      </c>
      <c r="C433" s="193" t="s">
        <v>146</v>
      </c>
      <c r="D433" s="290">
        <v>3160</v>
      </c>
    </row>
    <row r="434" customHeight="1" spans="1:4">
      <c r="A434" s="293"/>
      <c r="B434" s="289">
        <v>21308</v>
      </c>
      <c r="C434" s="193" t="s">
        <v>147</v>
      </c>
      <c r="D434" s="290">
        <v>381</v>
      </c>
    </row>
    <row r="435" customHeight="1" spans="1:4">
      <c r="A435" s="293"/>
      <c r="B435" s="289">
        <v>2130803</v>
      </c>
      <c r="C435" s="193" t="s">
        <v>485</v>
      </c>
      <c r="D435" s="290">
        <v>23140</v>
      </c>
    </row>
    <row r="436" customHeight="1" spans="1:4">
      <c r="A436" s="293"/>
      <c r="B436" s="289">
        <v>2130804</v>
      </c>
      <c r="C436" s="193" t="s">
        <v>486</v>
      </c>
      <c r="D436" s="290">
        <v>5590</v>
      </c>
    </row>
    <row r="437" customHeight="1" spans="1:4">
      <c r="A437" s="293"/>
      <c r="B437" s="289">
        <v>21399</v>
      </c>
      <c r="C437" s="193" t="s">
        <v>487</v>
      </c>
      <c r="D437" s="290">
        <v>49</v>
      </c>
    </row>
    <row r="438" customHeight="1" spans="1:4">
      <c r="A438" s="293"/>
      <c r="B438" s="289">
        <v>2139999</v>
      </c>
      <c r="C438" s="193" t="s">
        <v>488</v>
      </c>
      <c r="D438" s="290">
        <v>1367</v>
      </c>
    </row>
    <row r="439" customHeight="1" spans="1:4">
      <c r="A439" s="293"/>
      <c r="B439" s="289">
        <v>214</v>
      </c>
      <c r="C439" s="193" t="s">
        <v>489</v>
      </c>
      <c r="D439" s="290">
        <v>881</v>
      </c>
    </row>
    <row r="440" customHeight="1" spans="1:4">
      <c r="A440" s="293"/>
      <c r="B440" s="289">
        <v>21401</v>
      </c>
      <c r="C440" s="193" t="s">
        <v>490</v>
      </c>
      <c r="D440" s="290">
        <v>868</v>
      </c>
    </row>
    <row r="441" customHeight="1" spans="1:4">
      <c r="A441" s="293"/>
      <c r="B441" s="289">
        <v>2140101</v>
      </c>
      <c r="C441" s="192" t="s">
        <v>491</v>
      </c>
      <c r="D441" s="291">
        <v>14</v>
      </c>
    </row>
    <row r="442" customHeight="1" spans="1:4">
      <c r="A442" s="293"/>
      <c r="B442" s="289">
        <v>2140102</v>
      </c>
      <c r="C442" s="193" t="s">
        <v>492</v>
      </c>
      <c r="D442" s="290">
        <v>2</v>
      </c>
    </row>
    <row r="443" customHeight="1" spans="1:4">
      <c r="A443" s="293"/>
      <c r="B443" s="289">
        <v>2140104</v>
      </c>
      <c r="C443" s="193" t="s">
        <v>493</v>
      </c>
      <c r="D443" s="290">
        <v>12</v>
      </c>
    </row>
    <row r="444" customHeight="1" spans="1:4">
      <c r="A444" s="293"/>
      <c r="B444" s="289">
        <v>2140106</v>
      </c>
      <c r="C444" s="192" t="s">
        <v>494</v>
      </c>
      <c r="D444" s="291">
        <v>1058</v>
      </c>
    </row>
    <row r="445" customHeight="1" spans="1:4">
      <c r="A445" s="293"/>
      <c r="B445" s="289">
        <v>2140110</v>
      </c>
      <c r="C445" s="193" t="s">
        <v>495</v>
      </c>
      <c r="D445" s="290">
        <v>1058</v>
      </c>
    </row>
    <row r="446" customHeight="1" spans="1:4">
      <c r="A446" s="293"/>
      <c r="B446" s="289">
        <v>2140112</v>
      </c>
      <c r="C446" s="192" t="s">
        <v>496</v>
      </c>
      <c r="D446" s="291">
        <v>19414</v>
      </c>
    </row>
    <row r="447" customHeight="1" spans="1:4">
      <c r="A447" s="293"/>
      <c r="B447" s="289">
        <v>2140123</v>
      </c>
      <c r="C447" s="192" t="s">
        <v>497</v>
      </c>
      <c r="D447" s="291">
        <v>5330</v>
      </c>
    </row>
    <row r="448" customHeight="1" spans="1:4">
      <c r="A448" s="293"/>
      <c r="B448" s="289">
        <v>2140128</v>
      </c>
      <c r="C448" s="193" t="s">
        <v>146</v>
      </c>
      <c r="D448" s="290">
        <v>856</v>
      </c>
    </row>
    <row r="449" customHeight="1" spans="1:4">
      <c r="A449" s="293"/>
      <c r="B449" s="289">
        <v>2140131</v>
      </c>
      <c r="C449" s="193" t="s">
        <v>147</v>
      </c>
      <c r="D449" s="290">
        <v>420</v>
      </c>
    </row>
    <row r="450" customHeight="1" spans="1:4">
      <c r="A450" s="293"/>
      <c r="B450" s="289">
        <v>2140136</v>
      </c>
      <c r="C450" s="193" t="s">
        <v>498</v>
      </c>
      <c r="D450" s="290">
        <v>1898</v>
      </c>
    </row>
    <row r="451" customHeight="1" spans="1:4">
      <c r="A451" s="293"/>
      <c r="B451" s="289">
        <v>2140199</v>
      </c>
      <c r="C451" s="193" t="s">
        <v>151</v>
      </c>
      <c r="D451" s="290">
        <v>420</v>
      </c>
    </row>
    <row r="452" customHeight="1" spans="1:4">
      <c r="A452" s="293"/>
      <c r="B452" s="289">
        <v>21405</v>
      </c>
      <c r="C452" s="193" t="s">
        <v>499</v>
      </c>
      <c r="D452" s="290">
        <v>1736</v>
      </c>
    </row>
    <row r="453" customHeight="1" spans="1:4">
      <c r="A453" s="293"/>
      <c r="B453" s="289">
        <v>2140505</v>
      </c>
      <c r="C453" s="192" t="s">
        <v>500</v>
      </c>
      <c r="D453" s="291">
        <v>12405</v>
      </c>
    </row>
    <row r="454" customHeight="1" spans="1:4">
      <c r="A454" s="293"/>
      <c r="B454" s="289">
        <v>21406</v>
      </c>
      <c r="C454" s="193" t="s">
        <v>146</v>
      </c>
      <c r="D454" s="290">
        <v>533</v>
      </c>
    </row>
    <row r="455" customHeight="1" spans="1:4">
      <c r="A455" s="293"/>
      <c r="B455" s="289">
        <v>2140601</v>
      </c>
      <c r="C455" s="193" t="s">
        <v>147</v>
      </c>
      <c r="D455" s="290">
        <v>112</v>
      </c>
    </row>
    <row r="456" customHeight="1" spans="1:4">
      <c r="A456" s="293"/>
      <c r="B456" s="289">
        <v>21499</v>
      </c>
      <c r="C456" s="193" t="s">
        <v>501</v>
      </c>
      <c r="D456" s="290">
        <v>11760</v>
      </c>
    </row>
    <row r="457" customHeight="1" spans="1:4">
      <c r="A457" s="293"/>
      <c r="B457" s="289">
        <v>2149901</v>
      </c>
      <c r="C457" s="192" t="s">
        <v>502</v>
      </c>
      <c r="D457" s="291">
        <v>1679</v>
      </c>
    </row>
    <row r="458" customHeight="1" spans="1:4">
      <c r="A458" s="293"/>
      <c r="B458" s="289">
        <v>2149999</v>
      </c>
      <c r="C458" s="193" t="s">
        <v>503</v>
      </c>
      <c r="D458" s="290">
        <v>1679</v>
      </c>
    </row>
    <row r="459" customHeight="1" spans="1:4">
      <c r="A459" s="293"/>
      <c r="B459" s="289">
        <v>215</v>
      </c>
      <c r="C459" s="192" t="s">
        <v>504</v>
      </c>
      <c r="D459" s="291">
        <v>3358</v>
      </c>
    </row>
    <row r="460" customHeight="1" spans="1:4">
      <c r="A460" s="293"/>
      <c r="B460" s="289">
        <v>21502</v>
      </c>
      <c r="C460" s="192" t="s">
        <v>505</v>
      </c>
      <c r="D460" s="291">
        <v>2364</v>
      </c>
    </row>
    <row r="461" customHeight="1" spans="1:4">
      <c r="A461" s="293"/>
      <c r="B461" s="289">
        <v>2150299</v>
      </c>
      <c r="C461" s="193" t="s">
        <v>146</v>
      </c>
      <c r="D461" s="290">
        <v>342</v>
      </c>
    </row>
    <row r="462" customHeight="1" spans="1:4">
      <c r="A462" s="293"/>
      <c r="B462" s="289">
        <v>21505</v>
      </c>
      <c r="C462" s="193" t="s">
        <v>147</v>
      </c>
      <c r="D462" s="290">
        <v>3</v>
      </c>
    </row>
    <row r="463" customHeight="1" spans="1:4">
      <c r="A463" s="293"/>
      <c r="B463" s="289">
        <v>2150501</v>
      </c>
      <c r="C463" s="193" t="s">
        <v>506</v>
      </c>
      <c r="D463" s="290">
        <v>2019</v>
      </c>
    </row>
    <row r="464" customHeight="1" spans="1:4">
      <c r="A464" s="293"/>
      <c r="B464" s="289">
        <v>2150502</v>
      </c>
      <c r="C464" s="192" t="s">
        <v>507</v>
      </c>
      <c r="D464" s="291">
        <v>694</v>
      </c>
    </row>
    <row r="465" customHeight="1" spans="1:4">
      <c r="A465" s="293"/>
      <c r="B465" s="289">
        <v>2150517</v>
      </c>
      <c r="C465" s="193" t="s">
        <v>508</v>
      </c>
      <c r="D465" s="290">
        <v>694</v>
      </c>
    </row>
    <row r="466" customHeight="1" spans="1:4">
      <c r="A466" s="293"/>
      <c r="B466" s="289">
        <v>2150550</v>
      </c>
      <c r="C466" s="192" t="s">
        <v>509</v>
      </c>
      <c r="D466" s="291">
        <v>300</v>
      </c>
    </row>
    <row r="467" customHeight="1" spans="1:4">
      <c r="A467" s="293"/>
      <c r="B467" s="289">
        <v>2150599</v>
      </c>
      <c r="C467" s="193" t="s">
        <v>510</v>
      </c>
      <c r="D467" s="290">
        <v>300</v>
      </c>
    </row>
    <row r="468" customHeight="1" spans="1:4">
      <c r="A468" s="293"/>
      <c r="B468" s="289">
        <v>21507</v>
      </c>
      <c r="C468" s="192" t="s">
        <v>511</v>
      </c>
      <c r="D468" s="291">
        <v>395</v>
      </c>
    </row>
    <row r="469" customHeight="1" spans="1:4">
      <c r="A469" s="293"/>
      <c r="B469" s="289">
        <v>2150701</v>
      </c>
      <c r="C469" s="192" t="s">
        <v>512</v>
      </c>
      <c r="D469" s="291">
        <v>200</v>
      </c>
    </row>
    <row r="470" customHeight="1" spans="1:4">
      <c r="A470" s="293"/>
      <c r="B470" s="289">
        <v>2150702</v>
      </c>
      <c r="C470" s="193" t="s">
        <v>513</v>
      </c>
      <c r="D470" s="290">
        <v>200</v>
      </c>
    </row>
    <row r="471" customHeight="1" spans="1:4">
      <c r="A471" s="293"/>
      <c r="B471" s="289">
        <v>2150799</v>
      </c>
      <c r="C471" s="192" t="s">
        <v>514</v>
      </c>
      <c r="D471" s="291">
        <v>195</v>
      </c>
    </row>
    <row r="472" customHeight="1" spans="1:4">
      <c r="A472" s="293"/>
      <c r="B472" s="289">
        <v>21508</v>
      </c>
      <c r="C472" s="193" t="s">
        <v>515</v>
      </c>
      <c r="D472" s="290">
        <v>195</v>
      </c>
    </row>
    <row r="473" customHeight="1" spans="1:4">
      <c r="A473" s="293"/>
      <c r="B473" s="289">
        <v>2150805</v>
      </c>
      <c r="C473" s="192" t="s">
        <v>516</v>
      </c>
      <c r="D473" s="291">
        <v>5341</v>
      </c>
    </row>
    <row r="474" customHeight="1" spans="1:4">
      <c r="A474" s="293"/>
      <c r="B474" s="289">
        <v>21599</v>
      </c>
      <c r="C474" s="192" t="s">
        <v>517</v>
      </c>
      <c r="D474" s="291">
        <v>4870</v>
      </c>
    </row>
    <row r="475" customHeight="1" spans="1:4">
      <c r="A475" s="293"/>
      <c r="B475" s="289">
        <v>2159999</v>
      </c>
      <c r="C475" s="193" t="s">
        <v>518</v>
      </c>
      <c r="D475" s="290">
        <v>2029</v>
      </c>
    </row>
    <row r="476" customHeight="1" spans="1:4">
      <c r="A476" s="293"/>
      <c r="B476" s="289">
        <v>216</v>
      </c>
      <c r="C476" s="193" t="s">
        <v>519</v>
      </c>
      <c r="D476" s="290">
        <v>586</v>
      </c>
    </row>
    <row r="477" customHeight="1" spans="1:4">
      <c r="A477" s="293"/>
      <c r="B477" s="289">
        <v>21602</v>
      </c>
      <c r="C477" s="193" t="s">
        <v>520</v>
      </c>
      <c r="D477" s="290">
        <v>125</v>
      </c>
    </row>
    <row r="478" customHeight="1" spans="1:4">
      <c r="A478" s="293"/>
      <c r="B478" s="289">
        <v>2160201</v>
      </c>
      <c r="C478" s="193" t="s">
        <v>521</v>
      </c>
      <c r="D478" s="290">
        <v>25</v>
      </c>
    </row>
    <row r="479" customHeight="1" spans="1:4">
      <c r="A479" s="293"/>
      <c r="B479" s="289">
        <v>2160202</v>
      </c>
      <c r="C479" s="193" t="s">
        <v>522</v>
      </c>
      <c r="D479" s="290">
        <v>20</v>
      </c>
    </row>
    <row r="480" customHeight="1" spans="1:4">
      <c r="A480" s="293"/>
      <c r="B480" s="289">
        <v>2160299</v>
      </c>
      <c r="C480" s="193" t="s">
        <v>151</v>
      </c>
      <c r="D480" s="290">
        <v>409</v>
      </c>
    </row>
    <row r="481" customHeight="1" spans="1:4">
      <c r="A481" s="293"/>
      <c r="B481" s="289">
        <v>21606</v>
      </c>
      <c r="C481" s="193" t="s">
        <v>523</v>
      </c>
      <c r="D481" s="290">
        <v>1676</v>
      </c>
    </row>
    <row r="482" customHeight="1" spans="1:4">
      <c r="A482" s="293"/>
      <c r="B482" s="289">
        <v>2160699</v>
      </c>
      <c r="C482" s="192" t="s">
        <v>524</v>
      </c>
      <c r="D482" s="291">
        <v>471</v>
      </c>
    </row>
    <row r="483" customHeight="1" spans="1:4">
      <c r="A483" s="293"/>
      <c r="B483" s="289">
        <v>21699</v>
      </c>
      <c r="C483" s="193" t="s">
        <v>525</v>
      </c>
      <c r="D483" s="290">
        <v>471</v>
      </c>
    </row>
    <row r="484" customHeight="1" spans="1:4">
      <c r="A484" s="293"/>
      <c r="B484" s="289">
        <v>2169901</v>
      </c>
      <c r="C484" s="192" t="s">
        <v>526</v>
      </c>
      <c r="D484" s="291">
        <v>31255</v>
      </c>
    </row>
    <row r="485" customHeight="1" spans="1:4">
      <c r="A485" s="293"/>
      <c r="B485" s="289">
        <v>217</v>
      </c>
      <c r="C485" s="192" t="s">
        <v>527</v>
      </c>
      <c r="D485" s="291">
        <v>9600</v>
      </c>
    </row>
    <row r="486" customHeight="1" spans="1:4">
      <c r="A486" s="293"/>
      <c r="B486" s="289">
        <v>21702</v>
      </c>
      <c r="C486" s="193" t="s">
        <v>528</v>
      </c>
      <c r="D486" s="290">
        <v>595</v>
      </c>
    </row>
    <row r="487" customHeight="1" spans="1:4">
      <c r="A487" s="293"/>
      <c r="B487" s="289">
        <v>2170299</v>
      </c>
      <c r="C487" s="193" t="s">
        <v>529</v>
      </c>
      <c r="D487" s="290">
        <v>162</v>
      </c>
    </row>
    <row r="488" customHeight="1" spans="1:4">
      <c r="A488" s="293"/>
      <c r="B488" s="289">
        <v>21799</v>
      </c>
      <c r="C488" s="193" t="s">
        <v>530</v>
      </c>
      <c r="D488" s="290">
        <v>2775</v>
      </c>
    </row>
    <row r="489" customHeight="1" spans="1:4">
      <c r="A489" s="293"/>
      <c r="B489" s="289">
        <v>2179999</v>
      </c>
      <c r="C489" s="193" t="s">
        <v>531</v>
      </c>
      <c r="D489" s="290">
        <v>100</v>
      </c>
    </row>
    <row r="490" customHeight="1" spans="1:4">
      <c r="A490" s="293"/>
      <c r="B490" s="289">
        <v>220</v>
      </c>
      <c r="C490" s="193" t="s">
        <v>532</v>
      </c>
      <c r="D490" s="290">
        <v>5968</v>
      </c>
    </row>
    <row r="491" customHeight="1" spans="1:4">
      <c r="A491" s="293"/>
      <c r="B491" s="289">
        <v>22001</v>
      </c>
      <c r="C491" s="192" t="s">
        <v>533</v>
      </c>
      <c r="D491" s="291">
        <v>19655</v>
      </c>
    </row>
    <row r="492" customHeight="1" spans="1:4">
      <c r="A492" s="293"/>
      <c r="B492" s="289">
        <v>2200104</v>
      </c>
      <c r="C492" s="193" t="s">
        <v>534</v>
      </c>
      <c r="D492" s="290">
        <v>19655</v>
      </c>
    </row>
    <row r="493" customHeight="1" spans="1:4">
      <c r="A493" s="293"/>
      <c r="B493" s="289">
        <v>2200106</v>
      </c>
      <c r="C493" s="192" t="s">
        <v>535</v>
      </c>
      <c r="D493" s="291">
        <v>2000</v>
      </c>
    </row>
    <row r="494" customHeight="1" spans="1:4">
      <c r="A494" s="293"/>
      <c r="B494" s="289">
        <v>2200109</v>
      </c>
      <c r="C494" s="193" t="s">
        <v>536</v>
      </c>
      <c r="D494" s="290">
        <v>2000</v>
      </c>
    </row>
    <row r="495" customHeight="1" spans="1:4">
      <c r="A495" s="293"/>
      <c r="B495" s="289">
        <v>2200114</v>
      </c>
      <c r="C495" s="192" t="s">
        <v>537</v>
      </c>
      <c r="D495" s="291">
        <v>750</v>
      </c>
    </row>
    <row r="496" customHeight="1" spans="1:4">
      <c r="A496" s="293"/>
      <c r="B496" s="289">
        <v>2200150</v>
      </c>
      <c r="C496" s="192" t="s">
        <v>538</v>
      </c>
      <c r="D496" s="291">
        <v>95</v>
      </c>
    </row>
    <row r="497" customHeight="1" spans="1:4">
      <c r="A497" s="293"/>
      <c r="B497" s="289">
        <v>2200199</v>
      </c>
      <c r="C497" s="193" t="s">
        <v>539</v>
      </c>
      <c r="D497" s="290">
        <v>95</v>
      </c>
    </row>
    <row r="498" customHeight="1" spans="1:4">
      <c r="A498" s="293"/>
      <c r="B498" s="289">
        <v>22005</v>
      </c>
      <c r="C498" s="192" t="s">
        <v>540</v>
      </c>
      <c r="D498" s="291">
        <v>655</v>
      </c>
    </row>
    <row r="499" customHeight="1" spans="1:4">
      <c r="A499" s="293"/>
      <c r="B499" s="289">
        <v>2200511</v>
      </c>
      <c r="C499" s="193" t="s">
        <v>541</v>
      </c>
      <c r="D499" s="290">
        <v>543</v>
      </c>
    </row>
    <row r="500" customHeight="1" spans="1:4">
      <c r="A500" s="293"/>
      <c r="B500" s="289">
        <v>2200599</v>
      </c>
      <c r="C500" s="193" t="s">
        <v>542</v>
      </c>
      <c r="D500" s="290">
        <v>112</v>
      </c>
    </row>
    <row r="501" customHeight="1" spans="1:4">
      <c r="A501" s="293"/>
      <c r="B501" s="289">
        <v>221</v>
      </c>
      <c r="C501" s="192" t="s">
        <v>543</v>
      </c>
      <c r="D501" s="291">
        <v>12018</v>
      </c>
    </row>
    <row r="502" customHeight="1" spans="1:4">
      <c r="A502" s="293"/>
      <c r="B502" s="289">
        <v>22101</v>
      </c>
      <c r="C502" s="192" t="s">
        <v>544</v>
      </c>
      <c r="D502" s="291">
        <v>2682</v>
      </c>
    </row>
    <row r="503" customHeight="1" spans="1:4">
      <c r="A503" s="293"/>
      <c r="B503" s="289">
        <v>2210101</v>
      </c>
      <c r="C503" s="193" t="s">
        <v>146</v>
      </c>
      <c r="D503" s="290">
        <v>803</v>
      </c>
    </row>
    <row r="504" customHeight="1" spans="1:4">
      <c r="A504" s="293"/>
      <c r="B504" s="289">
        <v>2210105</v>
      </c>
      <c r="C504" s="193" t="s">
        <v>147</v>
      </c>
      <c r="D504" s="290">
        <v>146</v>
      </c>
    </row>
    <row r="505" customHeight="1" spans="1:4">
      <c r="A505" s="293"/>
      <c r="B505" s="289">
        <v>2210106</v>
      </c>
      <c r="C505" s="193" t="s">
        <v>545</v>
      </c>
      <c r="D505" s="290">
        <v>27</v>
      </c>
    </row>
    <row r="506" customHeight="1" spans="1:4">
      <c r="A506" s="293"/>
      <c r="B506" s="289">
        <v>2210107</v>
      </c>
      <c r="C506" s="193" t="s">
        <v>546</v>
      </c>
      <c r="D506" s="290">
        <v>160</v>
      </c>
    </row>
    <row r="507" customHeight="1" spans="1:4">
      <c r="A507" s="293"/>
      <c r="B507" s="289">
        <v>2210108</v>
      </c>
      <c r="C507" s="193" t="s">
        <v>151</v>
      </c>
      <c r="D507" s="290">
        <v>652</v>
      </c>
    </row>
    <row r="508" customHeight="1" spans="1:4">
      <c r="A508" s="293"/>
      <c r="B508" s="289">
        <v>2210199</v>
      </c>
      <c r="C508" s="193" t="s">
        <v>547</v>
      </c>
      <c r="D508" s="290">
        <v>894</v>
      </c>
    </row>
    <row r="509" customHeight="1" spans="1:4">
      <c r="A509" s="293"/>
      <c r="B509" s="289">
        <v>22102</v>
      </c>
      <c r="C509" s="192" t="s">
        <v>548</v>
      </c>
      <c r="D509" s="291">
        <v>3579</v>
      </c>
    </row>
    <row r="510" customHeight="1" spans="1:4">
      <c r="A510" s="293"/>
      <c r="B510" s="289">
        <v>2210201</v>
      </c>
      <c r="C510" s="193" t="s">
        <v>146</v>
      </c>
      <c r="D510" s="290">
        <v>1728</v>
      </c>
    </row>
    <row r="511" customHeight="1" spans="1:4">
      <c r="A511" s="293"/>
      <c r="B511" s="289">
        <v>222</v>
      </c>
      <c r="C511" s="193" t="s">
        <v>549</v>
      </c>
      <c r="D511" s="290">
        <v>1851</v>
      </c>
    </row>
    <row r="512" customHeight="1" spans="1:4">
      <c r="A512" s="293"/>
      <c r="B512" s="289">
        <v>22201</v>
      </c>
      <c r="C512" s="192" t="s">
        <v>550</v>
      </c>
      <c r="D512" s="291">
        <v>5</v>
      </c>
    </row>
    <row r="513" customHeight="1" spans="1:4">
      <c r="A513" s="293"/>
      <c r="B513" s="289">
        <v>2220199</v>
      </c>
      <c r="C513" s="193" t="s">
        <v>551</v>
      </c>
      <c r="D513" s="290">
        <v>5</v>
      </c>
    </row>
    <row r="514" customHeight="1" spans="1:4">
      <c r="A514" s="293"/>
      <c r="B514" s="289">
        <v>22204</v>
      </c>
      <c r="C514" s="192" t="s">
        <v>552</v>
      </c>
      <c r="D514" s="291">
        <v>5036</v>
      </c>
    </row>
    <row r="515" customHeight="1" spans="1:4">
      <c r="A515" s="293"/>
      <c r="B515" s="289">
        <v>2220403</v>
      </c>
      <c r="C515" s="193" t="s">
        <v>553</v>
      </c>
      <c r="D515" s="290">
        <v>3984</v>
      </c>
    </row>
    <row r="516" customHeight="1" spans="1:4">
      <c r="A516" s="293"/>
      <c r="B516" s="289">
        <v>2220499</v>
      </c>
      <c r="C516" s="193" t="s">
        <v>554</v>
      </c>
      <c r="D516" s="290">
        <v>857</v>
      </c>
    </row>
    <row r="517" customHeight="1" spans="1:4">
      <c r="A517" s="293"/>
      <c r="B517" s="289">
        <v>224</v>
      </c>
      <c r="C517" s="193" t="s">
        <v>555</v>
      </c>
      <c r="D517" s="290">
        <v>195</v>
      </c>
    </row>
    <row r="518" customHeight="1" spans="1:4">
      <c r="A518" s="293"/>
      <c r="B518" s="289">
        <v>22401</v>
      </c>
      <c r="C518" s="192" t="s">
        <v>556</v>
      </c>
      <c r="D518" s="291">
        <v>716</v>
      </c>
    </row>
    <row r="519" customHeight="1" spans="1:4">
      <c r="A519" s="293"/>
      <c r="B519" s="289">
        <v>2240101</v>
      </c>
      <c r="C519" s="193" t="s">
        <v>557</v>
      </c>
      <c r="D519" s="290">
        <v>236</v>
      </c>
    </row>
    <row r="520" customHeight="1" spans="1:4">
      <c r="A520" s="293"/>
      <c r="B520" s="289">
        <v>2240102</v>
      </c>
      <c r="C520" s="193" t="s">
        <v>558</v>
      </c>
      <c r="D520" s="290">
        <v>480</v>
      </c>
    </row>
    <row r="521" customHeight="1" spans="1:4">
      <c r="A521" s="293"/>
      <c r="B521" s="289">
        <v>2240108</v>
      </c>
      <c r="C521" s="192" t="s">
        <v>559</v>
      </c>
      <c r="D521" s="291">
        <v>40302</v>
      </c>
    </row>
    <row r="522" customHeight="1" spans="1:4">
      <c r="A522" s="293"/>
      <c r="B522" s="289">
        <v>2240109</v>
      </c>
      <c r="C522" s="192" t="s">
        <v>560</v>
      </c>
      <c r="D522" s="291">
        <v>40302</v>
      </c>
    </row>
    <row r="523" customHeight="1" spans="1:4">
      <c r="A523" s="293"/>
      <c r="B523" s="289">
        <v>2240150</v>
      </c>
      <c r="C523" s="193" t="s">
        <v>561</v>
      </c>
      <c r="D523" s="290">
        <v>40131</v>
      </c>
    </row>
    <row r="524" customHeight="1" spans="1:4">
      <c r="A524" s="293"/>
      <c r="B524" s="289">
        <v>2240199</v>
      </c>
      <c r="C524" s="193" t="s">
        <v>562</v>
      </c>
      <c r="D524" s="290">
        <v>171</v>
      </c>
    </row>
    <row r="525" customHeight="1" spans="1:4">
      <c r="A525" s="293"/>
      <c r="B525" s="289">
        <v>22402</v>
      </c>
      <c r="C525" s="192" t="s">
        <v>563</v>
      </c>
      <c r="D525" s="291">
        <v>6</v>
      </c>
    </row>
    <row r="526" customHeight="1" spans="1:4">
      <c r="A526" s="293"/>
      <c r="B526" s="289">
        <v>2240201</v>
      </c>
      <c r="C526" s="192" t="s">
        <v>564</v>
      </c>
      <c r="D526" s="291">
        <v>6</v>
      </c>
    </row>
    <row r="527" customHeight="1" spans="1:4">
      <c r="A527" s="293"/>
      <c r="B527" s="289">
        <v>2240202</v>
      </c>
      <c r="C527" s="193" t="s">
        <v>565</v>
      </c>
      <c r="D527" s="290">
        <v>6</v>
      </c>
    </row>
    <row r="1047762" customHeight="1" spans="3:4">
      <c r="C1047762" s="279"/>
      <c r="D1047762" s="294"/>
    </row>
    <row r="1047763" customHeight="1" spans="3:4">
      <c r="C1047763" s="279"/>
      <c r="D1047763" s="294"/>
    </row>
    <row r="1047764" customHeight="1" spans="3:4">
      <c r="C1047764" s="279"/>
      <c r="D1047764" s="294"/>
    </row>
    <row r="1047765" customHeight="1" spans="3:4">
      <c r="C1047765" s="279"/>
      <c r="D1047765" s="294"/>
    </row>
    <row r="1047766" customHeight="1" spans="3:4">
      <c r="C1047766" s="279"/>
      <c r="D1047766" s="294"/>
    </row>
    <row r="1047767" customHeight="1" spans="3:4">
      <c r="C1047767" s="279"/>
      <c r="D1047767" s="294"/>
    </row>
    <row r="1047768" customHeight="1" spans="3:4">
      <c r="C1047768" s="279"/>
      <c r="D1047768" s="294"/>
    </row>
    <row r="1047769" customHeight="1" spans="3:4">
      <c r="C1047769" s="279"/>
      <c r="D1047769" s="294"/>
    </row>
    <row r="1047770" customHeight="1" spans="3:4">
      <c r="C1047770" s="279"/>
      <c r="D1047770" s="294"/>
    </row>
    <row r="1047771" customHeight="1" spans="3:4">
      <c r="C1047771" s="279"/>
      <c r="D1047771" s="294"/>
    </row>
    <row r="1047772" customHeight="1" spans="3:4">
      <c r="C1047772" s="279"/>
      <c r="D1047772" s="294"/>
    </row>
    <row r="1047773" customHeight="1" spans="3:4">
      <c r="C1047773" s="279"/>
      <c r="D1047773" s="294"/>
    </row>
    <row r="1047774" customHeight="1" spans="3:4">
      <c r="C1047774" s="279"/>
      <c r="D1047774" s="294"/>
    </row>
    <row r="1047775" customHeight="1" spans="3:4">
      <c r="C1047775" s="279"/>
      <c r="D1047775" s="294"/>
    </row>
    <row r="1047776" customHeight="1" spans="3:4">
      <c r="C1047776" s="279"/>
      <c r="D1047776" s="294"/>
    </row>
    <row r="1047777" customHeight="1" spans="3:4">
      <c r="C1047777" s="279"/>
      <c r="D1047777" s="294"/>
    </row>
    <row r="1047778" customHeight="1" spans="3:4">
      <c r="C1047778" s="279"/>
      <c r="D1047778" s="294"/>
    </row>
    <row r="1047779" customHeight="1" spans="3:4">
      <c r="C1047779" s="279"/>
      <c r="D1047779" s="294"/>
    </row>
    <row r="1047780" customHeight="1" spans="3:4">
      <c r="C1047780" s="279"/>
      <c r="D1047780" s="294"/>
    </row>
    <row r="1047781" customHeight="1" spans="3:4">
      <c r="C1047781" s="279"/>
      <c r="D1047781" s="294"/>
    </row>
    <row r="1047782" customHeight="1" spans="3:4">
      <c r="C1047782" s="279"/>
      <c r="D1047782" s="294"/>
    </row>
    <row r="1047783" customHeight="1" spans="3:4">
      <c r="C1047783" s="279"/>
      <c r="D1047783" s="294"/>
    </row>
    <row r="1047784" customHeight="1" spans="3:4">
      <c r="C1047784" s="279"/>
      <c r="D1047784" s="294"/>
    </row>
    <row r="1047785" customHeight="1" spans="3:4">
      <c r="C1047785" s="279"/>
      <c r="D1047785" s="294"/>
    </row>
    <row r="1047786" customHeight="1" spans="3:4">
      <c r="C1047786" s="279"/>
      <c r="D1047786" s="294"/>
    </row>
    <row r="1047787" customHeight="1" spans="3:4">
      <c r="C1047787" s="279"/>
      <c r="D1047787" s="294"/>
    </row>
    <row r="1047788" customHeight="1" spans="3:4">
      <c r="C1047788" s="279"/>
      <c r="D1047788" s="294"/>
    </row>
    <row r="1047789" customHeight="1" spans="3:4">
      <c r="C1047789" s="279"/>
      <c r="D1047789" s="294"/>
    </row>
    <row r="1047790" customHeight="1" spans="3:4">
      <c r="C1047790" s="279"/>
      <c r="D1047790" s="294"/>
    </row>
    <row r="1047791" customHeight="1" spans="3:4">
      <c r="C1047791" s="279"/>
      <c r="D1047791" s="294"/>
    </row>
    <row r="1047792" customHeight="1" spans="3:4">
      <c r="C1047792" s="279"/>
      <c r="D1047792" s="294"/>
    </row>
    <row r="1047793" customHeight="1" spans="3:4">
      <c r="C1047793" s="279"/>
      <c r="D1047793" s="294"/>
    </row>
    <row r="1047794" customHeight="1" spans="3:4">
      <c r="C1047794" s="279"/>
      <c r="D1047794" s="294"/>
    </row>
    <row r="1047795" customHeight="1" spans="3:4">
      <c r="C1047795" s="279"/>
      <c r="D1047795" s="294"/>
    </row>
    <row r="1047796" customHeight="1" spans="3:4">
      <c r="C1047796" s="279"/>
      <c r="D1047796" s="294"/>
    </row>
    <row r="1047797" customHeight="1" spans="3:4">
      <c r="C1047797" s="279"/>
      <c r="D1047797" s="294"/>
    </row>
    <row r="1047798" customHeight="1" spans="3:4">
      <c r="C1047798" s="279"/>
      <c r="D1047798" s="294"/>
    </row>
    <row r="1047799" customHeight="1" spans="3:4">
      <c r="C1047799" s="279"/>
      <c r="D1047799" s="294"/>
    </row>
    <row r="1047800" customHeight="1" spans="3:4">
      <c r="C1047800" s="279"/>
      <c r="D1047800" s="294"/>
    </row>
    <row r="1047801" customHeight="1" spans="3:4">
      <c r="C1047801" s="279"/>
      <c r="D1047801" s="294"/>
    </row>
    <row r="1047802" customHeight="1" spans="3:4">
      <c r="C1047802" s="279"/>
      <c r="D1047802" s="294"/>
    </row>
    <row r="1047803" customHeight="1" spans="3:4">
      <c r="C1047803" s="279"/>
      <c r="D1047803" s="294"/>
    </row>
    <row r="1047804" customHeight="1" spans="3:4">
      <c r="C1047804" s="279"/>
      <c r="D1047804" s="294"/>
    </row>
    <row r="1047805" customHeight="1" spans="3:4">
      <c r="C1047805" s="279"/>
      <c r="D1047805" s="294"/>
    </row>
    <row r="1047806" customHeight="1" spans="3:4">
      <c r="C1047806" s="279"/>
      <c r="D1047806" s="294"/>
    </row>
    <row r="1047807" customHeight="1" spans="3:4">
      <c r="C1047807" s="279"/>
      <c r="D1047807" s="294"/>
    </row>
    <row r="1047808" customHeight="1" spans="3:4">
      <c r="C1047808" s="279"/>
      <c r="D1047808" s="294"/>
    </row>
    <row r="1047809" customHeight="1" spans="3:4">
      <c r="C1047809" s="279"/>
      <c r="D1047809" s="294"/>
    </row>
    <row r="1047810" customHeight="1" spans="3:4">
      <c r="C1047810" s="279"/>
      <c r="D1047810" s="294"/>
    </row>
    <row r="1047811" customHeight="1" spans="3:4">
      <c r="C1047811" s="279"/>
      <c r="D1047811" s="294"/>
    </row>
    <row r="1047812" customHeight="1" spans="3:4">
      <c r="C1047812" s="279"/>
      <c r="D1047812" s="294"/>
    </row>
    <row r="1047813" customHeight="1" spans="3:4">
      <c r="C1047813" s="279"/>
      <c r="D1047813" s="294"/>
    </row>
    <row r="1047814" customHeight="1" spans="3:4">
      <c r="C1047814" s="279"/>
      <c r="D1047814" s="294"/>
    </row>
    <row r="1047815" customHeight="1" spans="3:4">
      <c r="C1047815" s="279"/>
      <c r="D1047815" s="294"/>
    </row>
    <row r="1047816" customHeight="1" spans="3:4">
      <c r="C1047816" s="279"/>
      <c r="D1047816" s="294"/>
    </row>
    <row r="1047817" customHeight="1" spans="3:4">
      <c r="C1047817" s="279"/>
      <c r="D1047817" s="294"/>
    </row>
    <row r="1047818" customHeight="1" spans="3:4">
      <c r="C1047818" s="279"/>
      <c r="D1047818" s="294"/>
    </row>
    <row r="1047819" customHeight="1" spans="3:4">
      <c r="C1047819" s="279"/>
      <c r="D1047819" s="294"/>
    </row>
    <row r="1047820" customHeight="1" spans="3:4">
      <c r="C1047820" s="279"/>
      <c r="D1047820" s="294"/>
    </row>
    <row r="1047821" customHeight="1" spans="3:4">
      <c r="C1047821" s="279"/>
      <c r="D1047821" s="294"/>
    </row>
    <row r="1047822" customHeight="1" spans="3:4">
      <c r="C1047822" s="279"/>
      <c r="D1047822" s="294"/>
    </row>
    <row r="1047823" customHeight="1" spans="3:4">
      <c r="C1047823" s="279"/>
      <c r="D1047823" s="294"/>
    </row>
    <row r="1047824" customHeight="1" spans="3:4">
      <c r="C1047824" s="279"/>
      <c r="D1047824" s="294"/>
    </row>
    <row r="1047825" customHeight="1" spans="3:4">
      <c r="C1047825" s="279"/>
      <c r="D1047825" s="294"/>
    </row>
    <row r="1047826" customHeight="1" spans="3:4">
      <c r="C1047826" s="279"/>
      <c r="D1047826" s="294"/>
    </row>
    <row r="1047827" customHeight="1" spans="3:4">
      <c r="C1047827" s="279"/>
      <c r="D1047827" s="294"/>
    </row>
    <row r="1047828" customHeight="1" spans="3:4">
      <c r="C1047828" s="279"/>
      <c r="D1047828" s="294"/>
    </row>
    <row r="1047829" customHeight="1" spans="3:4">
      <c r="C1047829" s="279"/>
      <c r="D1047829" s="294"/>
    </row>
    <row r="1047830" customHeight="1" spans="3:4">
      <c r="C1047830" s="279"/>
      <c r="D1047830" s="294"/>
    </row>
    <row r="1047831" customHeight="1" spans="3:4">
      <c r="C1047831" s="279"/>
      <c r="D1047831" s="294"/>
    </row>
    <row r="1047832" customHeight="1" spans="3:4">
      <c r="C1047832" s="279"/>
      <c r="D1047832" s="294"/>
    </row>
    <row r="1047833" customHeight="1" spans="3:4">
      <c r="C1047833" s="279"/>
      <c r="D1047833" s="294"/>
    </row>
    <row r="1047834" customHeight="1" spans="3:4">
      <c r="C1047834" s="279"/>
      <c r="D1047834" s="294"/>
    </row>
    <row r="1047835" customHeight="1" spans="3:4">
      <c r="C1047835" s="279"/>
      <c r="D1047835" s="294"/>
    </row>
    <row r="1047836" customHeight="1" spans="3:4">
      <c r="C1047836" s="279"/>
      <c r="D1047836" s="294"/>
    </row>
    <row r="1047837" customHeight="1" spans="3:4">
      <c r="C1047837" s="279"/>
      <c r="D1047837" s="294"/>
    </row>
    <row r="1047838" customHeight="1" spans="3:4">
      <c r="C1047838" s="279"/>
      <c r="D1047838" s="294"/>
    </row>
    <row r="1047839" customHeight="1" spans="3:4">
      <c r="C1047839" s="279"/>
      <c r="D1047839" s="294"/>
    </row>
    <row r="1047840" customHeight="1" spans="3:4">
      <c r="C1047840" s="279"/>
      <c r="D1047840" s="294"/>
    </row>
    <row r="1047841" customHeight="1" spans="3:4">
      <c r="C1047841" s="279"/>
      <c r="D1047841" s="294"/>
    </row>
    <row r="1047842" customHeight="1" spans="3:4">
      <c r="C1047842" s="279"/>
      <c r="D1047842" s="294"/>
    </row>
    <row r="1047843" customHeight="1" spans="3:4">
      <c r="C1047843" s="279"/>
      <c r="D1047843" s="294"/>
    </row>
    <row r="1047844" customHeight="1" spans="3:4">
      <c r="C1047844" s="279"/>
      <c r="D1047844" s="294"/>
    </row>
    <row r="1047845" customHeight="1" spans="3:4">
      <c r="C1047845" s="279"/>
      <c r="D1047845" s="294"/>
    </row>
    <row r="1047846" customHeight="1" spans="3:4">
      <c r="C1047846" s="279"/>
      <c r="D1047846" s="294"/>
    </row>
    <row r="1047847" customHeight="1" spans="3:4">
      <c r="C1047847" s="279"/>
      <c r="D1047847" s="294"/>
    </row>
    <row r="1047848" customHeight="1" spans="3:4">
      <c r="C1047848" s="279"/>
      <c r="D1047848" s="294"/>
    </row>
    <row r="1047849" customHeight="1" spans="3:4">
      <c r="C1047849" s="279"/>
      <c r="D1047849" s="294"/>
    </row>
    <row r="1047850" customHeight="1" spans="3:4">
      <c r="C1047850" s="279"/>
      <c r="D1047850" s="294"/>
    </row>
    <row r="1047851" customHeight="1" spans="3:4">
      <c r="C1047851" s="279"/>
      <c r="D1047851" s="294"/>
    </row>
    <row r="1047852" customHeight="1" spans="3:4">
      <c r="C1047852" s="279"/>
      <c r="D1047852" s="294"/>
    </row>
    <row r="1047853" customHeight="1" spans="3:4">
      <c r="C1047853" s="279"/>
      <c r="D1047853" s="294"/>
    </row>
    <row r="1047854" customHeight="1" spans="3:4">
      <c r="C1047854" s="279"/>
      <c r="D1047854" s="294"/>
    </row>
    <row r="1047855" customHeight="1" spans="3:4">
      <c r="C1047855" s="279"/>
      <c r="D1047855" s="294"/>
    </row>
    <row r="1047856" customHeight="1" spans="3:4">
      <c r="C1047856" s="279"/>
      <c r="D1047856" s="294"/>
    </row>
    <row r="1047857" customHeight="1" spans="3:4">
      <c r="C1047857" s="279"/>
      <c r="D1047857" s="294"/>
    </row>
    <row r="1047858" customHeight="1" spans="3:4">
      <c r="C1047858" s="279"/>
      <c r="D1047858" s="294"/>
    </row>
    <row r="1047859" customHeight="1" spans="3:4">
      <c r="C1047859" s="279"/>
      <c r="D1047859" s="294"/>
    </row>
    <row r="1047860" customHeight="1" spans="3:4">
      <c r="C1047860" s="279"/>
      <c r="D1047860" s="294"/>
    </row>
    <row r="1047861" customHeight="1" spans="3:4">
      <c r="C1047861" s="279"/>
      <c r="D1047861" s="294"/>
    </row>
    <row r="1047862" customHeight="1" spans="3:4">
      <c r="C1047862" s="279"/>
      <c r="D1047862" s="294"/>
    </row>
    <row r="1047863" customHeight="1" spans="3:4">
      <c r="C1047863" s="279"/>
      <c r="D1047863" s="294"/>
    </row>
    <row r="1047864" customHeight="1" spans="3:4">
      <c r="C1047864" s="279"/>
      <c r="D1047864" s="294"/>
    </row>
    <row r="1047865" customHeight="1" spans="3:4">
      <c r="C1047865" s="279"/>
      <c r="D1047865" s="294"/>
    </row>
    <row r="1047866" customHeight="1" spans="3:4">
      <c r="C1047866" s="279"/>
      <c r="D1047866" s="294"/>
    </row>
    <row r="1047867" customHeight="1" spans="3:4">
      <c r="C1047867" s="279"/>
      <c r="D1047867" s="294"/>
    </row>
    <row r="1047868" customHeight="1" spans="3:4">
      <c r="C1047868" s="279"/>
      <c r="D1047868" s="294"/>
    </row>
    <row r="1047869" customHeight="1" spans="3:4">
      <c r="C1047869" s="279"/>
      <c r="D1047869" s="294"/>
    </row>
    <row r="1047870" customHeight="1" spans="3:4">
      <c r="C1047870" s="279"/>
      <c r="D1047870" s="294"/>
    </row>
    <row r="1047871" customHeight="1" spans="3:4">
      <c r="C1047871" s="279"/>
      <c r="D1047871" s="294"/>
    </row>
    <row r="1047872" customHeight="1" spans="3:4">
      <c r="C1047872" s="279"/>
      <c r="D1047872" s="294"/>
    </row>
    <row r="1047873" customHeight="1" spans="3:4">
      <c r="C1047873" s="279"/>
      <c r="D1047873" s="294"/>
    </row>
    <row r="1047874" customHeight="1" spans="3:4">
      <c r="C1047874" s="279"/>
      <c r="D1047874" s="294"/>
    </row>
    <row r="1047875" customHeight="1" spans="3:4">
      <c r="C1047875" s="279"/>
      <c r="D1047875" s="294"/>
    </row>
    <row r="1047876" customHeight="1" spans="3:4">
      <c r="C1047876" s="279"/>
      <c r="D1047876" s="294"/>
    </row>
    <row r="1047877" customHeight="1" spans="3:4">
      <c r="C1047877" s="279"/>
      <c r="D1047877" s="294"/>
    </row>
    <row r="1047878" customHeight="1" spans="3:4">
      <c r="C1047878" s="279"/>
      <c r="D1047878" s="294"/>
    </row>
    <row r="1047879" customHeight="1" spans="3:4">
      <c r="C1047879" s="279"/>
      <c r="D1047879" s="294"/>
    </row>
    <row r="1047880" customHeight="1" spans="3:4">
      <c r="C1047880" s="279"/>
      <c r="D1047880" s="294"/>
    </row>
    <row r="1047881" customHeight="1" spans="3:4">
      <c r="C1047881" s="279"/>
      <c r="D1047881" s="294"/>
    </row>
    <row r="1047882" customHeight="1" spans="3:4">
      <c r="C1047882" s="279"/>
      <c r="D1047882" s="294"/>
    </row>
    <row r="1047883" customHeight="1" spans="3:4">
      <c r="C1047883" s="279"/>
      <c r="D1047883" s="294"/>
    </row>
    <row r="1047884" customHeight="1" spans="3:4">
      <c r="C1047884" s="279"/>
      <c r="D1047884" s="294"/>
    </row>
    <row r="1047885" customHeight="1" spans="3:4">
      <c r="C1047885" s="279"/>
      <c r="D1047885" s="294"/>
    </row>
    <row r="1047886" customHeight="1" spans="3:4">
      <c r="C1047886" s="279"/>
      <c r="D1047886" s="294"/>
    </row>
    <row r="1047887" customHeight="1" spans="3:4">
      <c r="C1047887" s="279"/>
      <c r="D1047887" s="294"/>
    </row>
    <row r="1047888" customHeight="1" spans="3:4">
      <c r="C1047888" s="279"/>
      <c r="D1047888" s="294"/>
    </row>
    <row r="1047889" customHeight="1" spans="3:4">
      <c r="C1047889" s="279"/>
      <c r="D1047889" s="294"/>
    </row>
    <row r="1047890" customHeight="1" spans="3:4">
      <c r="C1047890" s="279"/>
      <c r="D1047890" s="294"/>
    </row>
    <row r="1047891" customHeight="1" spans="3:4">
      <c r="C1047891" s="279"/>
      <c r="D1047891" s="294"/>
    </row>
    <row r="1047892" customHeight="1" spans="3:4">
      <c r="C1047892" s="279"/>
      <c r="D1047892" s="294"/>
    </row>
    <row r="1047893" customHeight="1" spans="3:4">
      <c r="C1047893" s="279"/>
      <c r="D1047893" s="294"/>
    </row>
    <row r="1047894" customHeight="1" spans="3:4">
      <c r="C1047894" s="279"/>
      <c r="D1047894" s="294"/>
    </row>
    <row r="1047895" customHeight="1" spans="3:4">
      <c r="C1047895" s="279"/>
      <c r="D1047895" s="294"/>
    </row>
    <row r="1047896" customHeight="1" spans="3:4">
      <c r="C1047896" s="279"/>
      <c r="D1047896" s="294"/>
    </row>
    <row r="1047897" customHeight="1" spans="3:4">
      <c r="C1047897" s="279"/>
      <c r="D1047897" s="294"/>
    </row>
    <row r="1047898" customHeight="1" spans="3:4">
      <c r="C1047898" s="279"/>
      <c r="D1047898" s="294"/>
    </row>
    <row r="1047899" customHeight="1" spans="3:4">
      <c r="C1047899" s="279"/>
      <c r="D1047899" s="294"/>
    </row>
    <row r="1047900" customHeight="1" spans="3:4">
      <c r="C1047900" s="279"/>
      <c r="D1047900" s="294"/>
    </row>
    <row r="1047901" customHeight="1" spans="3:4">
      <c r="C1047901" s="279"/>
      <c r="D1047901" s="294"/>
    </row>
    <row r="1047902" customHeight="1" spans="3:4">
      <c r="C1047902" s="279"/>
      <c r="D1047902" s="294"/>
    </row>
    <row r="1047903" customHeight="1" spans="3:4">
      <c r="C1047903" s="279"/>
      <c r="D1047903" s="294"/>
    </row>
    <row r="1047904" customHeight="1" spans="3:4">
      <c r="C1047904" s="279"/>
      <c r="D1047904" s="294"/>
    </row>
    <row r="1047905" customHeight="1" spans="3:4">
      <c r="C1047905" s="279"/>
      <c r="D1047905" s="294"/>
    </row>
    <row r="1047906" customHeight="1" spans="3:4">
      <c r="C1047906" s="279"/>
      <c r="D1047906" s="294"/>
    </row>
    <row r="1047907" customHeight="1" spans="3:4">
      <c r="C1047907" s="279"/>
      <c r="D1047907" s="294"/>
    </row>
    <row r="1047908" customHeight="1" spans="3:4">
      <c r="C1047908" s="279"/>
      <c r="D1047908" s="294"/>
    </row>
    <row r="1047909" customHeight="1" spans="3:4">
      <c r="C1047909" s="279"/>
      <c r="D1047909" s="294"/>
    </row>
    <row r="1047910" customHeight="1" spans="3:4">
      <c r="C1047910" s="279"/>
      <c r="D1047910" s="294"/>
    </row>
    <row r="1047911" customHeight="1" spans="3:4">
      <c r="C1047911" s="279"/>
      <c r="D1047911" s="294"/>
    </row>
    <row r="1047912" customHeight="1" spans="3:4">
      <c r="C1047912" s="279"/>
      <c r="D1047912" s="294"/>
    </row>
    <row r="1047913" customHeight="1" spans="3:4">
      <c r="C1047913" s="279"/>
      <c r="D1047913" s="294"/>
    </row>
    <row r="1047914" customHeight="1" spans="3:4">
      <c r="C1047914" s="279"/>
      <c r="D1047914" s="294"/>
    </row>
    <row r="1047915" customHeight="1" spans="3:4">
      <c r="C1047915" s="279"/>
      <c r="D1047915" s="294"/>
    </row>
    <row r="1047916" customHeight="1" spans="3:4">
      <c r="C1047916" s="279"/>
      <c r="D1047916" s="294"/>
    </row>
    <row r="1047917" customHeight="1" spans="3:4">
      <c r="C1047917" s="279"/>
      <c r="D1047917" s="294"/>
    </row>
    <row r="1047918" customHeight="1" spans="3:4">
      <c r="C1047918" s="279"/>
      <c r="D1047918" s="294"/>
    </row>
    <row r="1047919" customHeight="1" spans="3:4">
      <c r="C1047919" s="279"/>
      <c r="D1047919" s="294"/>
    </row>
    <row r="1047920" customHeight="1" spans="3:4">
      <c r="C1047920" s="279"/>
      <c r="D1047920" s="294"/>
    </row>
    <row r="1047921" customHeight="1" spans="3:4">
      <c r="C1047921" s="279"/>
      <c r="D1047921" s="294"/>
    </row>
    <row r="1047922" customHeight="1" spans="3:4">
      <c r="C1047922" s="279"/>
      <c r="D1047922" s="294"/>
    </row>
    <row r="1047923" customHeight="1" spans="3:4">
      <c r="C1047923" s="279"/>
      <c r="D1047923" s="294"/>
    </row>
    <row r="1047924" customHeight="1" spans="3:4">
      <c r="C1047924" s="279"/>
      <c r="D1047924" s="294"/>
    </row>
    <row r="1047925" customHeight="1" spans="3:4">
      <c r="C1047925" s="279"/>
      <c r="D1047925" s="294"/>
    </row>
    <row r="1047926" customHeight="1" spans="3:4">
      <c r="C1047926" s="279"/>
      <c r="D1047926" s="294"/>
    </row>
    <row r="1047927" customHeight="1" spans="3:4">
      <c r="C1047927" s="279"/>
      <c r="D1047927" s="294"/>
    </row>
    <row r="1047928" customHeight="1" spans="3:4">
      <c r="C1047928" s="279"/>
      <c r="D1047928" s="294"/>
    </row>
    <row r="1047929" customHeight="1" spans="3:4">
      <c r="C1047929" s="279"/>
      <c r="D1047929" s="294"/>
    </row>
    <row r="1047930" customHeight="1" spans="3:4">
      <c r="C1047930" s="279"/>
      <c r="D1047930" s="294"/>
    </row>
    <row r="1047931" customHeight="1" spans="3:4">
      <c r="C1047931" s="279"/>
      <c r="D1047931" s="294"/>
    </row>
    <row r="1047932" customHeight="1" spans="3:4">
      <c r="C1047932" s="279"/>
      <c r="D1047932" s="294"/>
    </row>
    <row r="1047933" customHeight="1" spans="3:4">
      <c r="C1047933" s="279"/>
      <c r="D1047933" s="294"/>
    </row>
    <row r="1047934" customHeight="1" spans="3:4">
      <c r="C1047934" s="279"/>
      <c r="D1047934" s="294"/>
    </row>
    <row r="1047935" customHeight="1" spans="3:4">
      <c r="C1047935" s="279"/>
      <c r="D1047935" s="294"/>
    </row>
    <row r="1047936" customHeight="1" spans="3:4">
      <c r="C1047936" s="279"/>
      <c r="D1047936" s="294"/>
    </row>
    <row r="1047937" customHeight="1" spans="3:4">
      <c r="C1047937" s="279"/>
      <c r="D1047937" s="294"/>
    </row>
    <row r="1047938" customHeight="1" spans="3:4">
      <c r="C1047938" s="279"/>
      <c r="D1047938" s="294"/>
    </row>
    <row r="1047939" customHeight="1" spans="3:4">
      <c r="C1047939" s="279"/>
      <c r="D1047939" s="294"/>
    </row>
    <row r="1047940" customHeight="1" spans="3:4">
      <c r="C1047940" s="279"/>
      <c r="D1047940" s="294"/>
    </row>
    <row r="1047941" customHeight="1" spans="3:4">
      <c r="C1047941" s="279"/>
      <c r="D1047941" s="294"/>
    </row>
    <row r="1047942" customHeight="1" spans="3:4">
      <c r="C1047942" s="279"/>
      <c r="D1047942" s="294"/>
    </row>
    <row r="1047943" customHeight="1" spans="3:4">
      <c r="C1047943" s="279"/>
      <c r="D1047943" s="294"/>
    </row>
    <row r="1047944" customHeight="1" spans="3:4">
      <c r="C1047944" s="279"/>
      <c r="D1047944" s="294"/>
    </row>
    <row r="1047945" customHeight="1" spans="3:4">
      <c r="C1047945" s="279"/>
      <c r="D1047945" s="294"/>
    </row>
    <row r="1047946" customHeight="1" spans="3:4">
      <c r="C1047946" s="279"/>
      <c r="D1047946" s="294"/>
    </row>
    <row r="1047947" customHeight="1" spans="3:4">
      <c r="C1047947" s="279"/>
      <c r="D1047947" s="294"/>
    </row>
    <row r="1047948" customHeight="1" spans="3:4">
      <c r="C1047948" s="279"/>
      <c r="D1047948" s="294"/>
    </row>
    <row r="1047949" customHeight="1" spans="3:4">
      <c r="C1047949" s="279"/>
      <c r="D1047949" s="294"/>
    </row>
    <row r="1047950" customHeight="1" spans="3:4">
      <c r="C1047950" s="279"/>
      <c r="D1047950" s="294"/>
    </row>
    <row r="1047951" customHeight="1" spans="3:4">
      <c r="C1047951" s="279"/>
      <c r="D1047951" s="294"/>
    </row>
    <row r="1047952" customHeight="1" spans="3:4">
      <c r="C1047952" s="279"/>
      <c r="D1047952" s="294"/>
    </row>
    <row r="1047953" customHeight="1" spans="3:4">
      <c r="C1047953" s="279"/>
      <c r="D1047953" s="294"/>
    </row>
    <row r="1047954" customHeight="1" spans="3:4">
      <c r="C1047954" s="279"/>
      <c r="D1047954" s="294"/>
    </row>
    <row r="1047955" customHeight="1" spans="3:4">
      <c r="C1047955" s="279"/>
      <c r="D1047955" s="294"/>
    </row>
    <row r="1047956" customHeight="1" spans="3:4">
      <c r="C1047956" s="279"/>
      <c r="D1047956" s="294"/>
    </row>
    <row r="1047957" customHeight="1" spans="3:4">
      <c r="C1047957" s="279"/>
      <c r="D1047957" s="294"/>
    </row>
    <row r="1047958" customHeight="1" spans="3:4">
      <c r="C1047958" s="279"/>
      <c r="D1047958" s="294"/>
    </row>
    <row r="1047959" customHeight="1" spans="3:4">
      <c r="C1047959" s="279"/>
      <c r="D1047959" s="294"/>
    </row>
    <row r="1047960" customHeight="1" spans="3:4">
      <c r="C1047960" s="279"/>
      <c r="D1047960" s="294"/>
    </row>
    <row r="1047961" customHeight="1" spans="3:4">
      <c r="C1047961" s="279"/>
      <c r="D1047961" s="294"/>
    </row>
    <row r="1047962" customHeight="1" spans="3:4">
      <c r="C1047962" s="279"/>
      <c r="D1047962" s="294"/>
    </row>
    <row r="1047963" customHeight="1" spans="3:4">
      <c r="C1047963" s="279"/>
      <c r="D1047963" s="294"/>
    </row>
    <row r="1047964" customHeight="1" spans="3:4">
      <c r="C1047964" s="279"/>
      <c r="D1047964" s="294"/>
    </row>
    <row r="1047965" customHeight="1" spans="3:4">
      <c r="C1047965" s="279"/>
      <c r="D1047965" s="294"/>
    </row>
    <row r="1047966" customHeight="1" spans="3:4">
      <c r="C1047966" s="279"/>
      <c r="D1047966" s="294"/>
    </row>
    <row r="1047967" customHeight="1" spans="3:4">
      <c r="C1047967" s="279"/>
      <c r="D1047967" s="294"/>
    </row>
    <row r="1047968" customHeight="1" spans="3:4">
      <c r="C1047968" s="279"/>
      <c r="D1047968" s="294"/>
    </row>
    <row r="1047969" customHeight="1" spans="3:4">
      <c r="C1047969" s="279"/>
      <c r="D1047969" s="294"/>
    </row>
    <row r="1047970" customHeight="1" spans="3:4">
      <c r="C1047970" s="279"/>
      <c r="D1047970" s="294"/>
    </row>
    <row r="1047971" customHeight="1" spans="3:4">
      <c r="C1047971" s="279"/>
      <c r="D1047971" s="294"/>
    </row>
    <row r="1047972" customHeight="1" spans="3:4">
      <c r="C1047972" s="279"/>
      <c r="D1047972" s="294"/>
    </row>
    <row r="1047973" customHeight="1" spans="3:4">
      <c r="C1047973" s="279"/>
      <c r="D1047973" s="294"/>
    </row>
    <row r="1047974" customHeight="1" spans="3:4">
      <c r="C1047974" s="279"/>
      <c r="D1047974" s="294"/>
    </row>
    <row r="1047975" customHeight="1" spans="3:4">
      <c r="C1047975" s="279"/>
      <c r="D1047975" s="294"/>
    </row>
    <row r="1047976" customHeight="1" spans="3:4">
      <c r="C1047976" s="279"/>
      <c r="D1047976" s="294"/>
    </row>
    <row r="1047977" customHeight="1" spans="3:4">
      <c r="C1047977" s="279"/>
      <c r="D1047977" s="294"/>
    </row>
    <row r="1047978" customHeight="1" spans="3:4">
      <c r="C1047978" s="279"/>
      <c r="D1047978" s="294"/>
    </row>
    <row r="1047979" customHeight="1" spans="3:4">
      <c r="C1047979" s="279"/>
      <c r="D1047979" s="294"/>
    </row>
    <row r="1047980" customHeight="1" spans="3:4">
      <c r="C1047980" s="279"/>
      <c r="D1047980" s="294"/>
    </row>
    <row r="1047981" customHeight="1" spans="3:4">
      <c r="C1047981" s="279"/>
      <c r="D1047981" s="294"/>
    </row>
    <row r="1047982" customHeight="1" spans="3:4">
      <c r="C1047982" s="279"/>
      <c r="D1047982" s="294"/>
    </row>
    <row r="1047983" customHeight="1" spans="3:4">
      <c r="C1047983" s="279"/>
      <c r="D1047983" s="294"/>
    </row>
    <row r="1047984" customHeight="1" spans="3:4">
      <c r="C1047984" s="279"/>
      <c r="D1047984" s="294"/>
    </row>
    <row r="1047985" customHeight="1" spans="3:4">
      <c r="C1047985" s="279"/>
      <c r="D1047985" s="294"/>
    </row>
    <row r="1047986" customHeight="1" spans="3:4">
      <c r="C1047986" s="279"/>
      <c r="D1047986" s="294"/>
    </row>
    <row r="1047987" customHeight="1" spans="3:4">
      <c r="C1047987" s="279"/>
      <c r="D1047987" s="294"/>
    </row>
    <row r="1047988" customHeight="1" spans="3:4">
      <c r="C1047988" s="279"/>
      <c r="D1047988" s="294"/>
    </row>
    <row r="1047989" customHeight="1" spans="3:4">
      <c r="C1047989" s="279"/>
      <c r="D1047989" s="294"/>
    </row>
    <row r="1047990" customHeight="1" spans="3:4">
      <c r="C1047990" s="279"/>
      <c r="D1047990" s="294"/>
    </row>
    <row r="1047991" customHeight="1" spans="3:4">
      <c r="C1047991" s="279"/>
      <c r="D1047991" s="294"/>
    </row>
    <row r="1047992" customHeight="1" spans="3:4">
      <c r="C1047992" s="279"/>
      <c r="D1047992" s="294"/>
    </row>
    <row r="1047993" customHeight="1" spans="3:4">
      <c r="C1047993" s="279"/>
      <c r="D1047993" s="294"/>
    </row>
    <row r="1047994" customHeight="1" spans="3:4">
      <c r="C1047994" s="279"/>
      <c r="D1047994" s="294"/>
    </row>
    <row r="1047995" customHeight="1" spans="3:4">
      <c r="C1047995" s="279"/>
      <c r="D1047995" s="294"/>
    </row>
    <row r="1047996" customHeight="1" spans="3:4">
      <c r="C1047996" s="279"/>
      <c r="D1047996" s="294"/>
    </row>
    <row r="1047997" customHeight="1" spans="3:4">
      <c r="C1047997" s="279"/>
      <c r="D1047997" s="294"/>
    </row>
    <row r="1047998" customHeight="1" spans="3:4">
      <c r="C1047998" s="279"/>
      <c r="D1047998" s="294"/>
    </row>
    <row r="1047999" customHeight="1" spans="3:4">
      <c r="C1047999" s="279"/>
      <c r="D1047999" s="294"/>
    </row>
    <row r="1048000" customHeight="1" spans="3:4">
      <c r="C1048000" s="279"/>
      <c r="D1048000" s="294"/>
    </row>
    <row r="1048001" customHeight="1" spans="3:4">
      <c r="C1048001" s="279"/>
      <c r="D1048001" s="294"/>
    </row>
    <row r="1048002" customHeight="1" spans="3:4">
      <c r="C1048002" s="279"/>
      <c r="D1048002" s="294"/>
    </row>
    <row r="1048003" customHeight="1" spans="3:4">
      <c r="C1048003" s="279"/>
      <c r="D1048003" s="294"/>
    </row>
    <row r="1048004" customHeight="1" spans="3:4">
      <c r="C1048004" s="279"/>
      <c r="D1048004" s="294"/>
    </row>
    <row r="1048005" customHeight="1" spans="3:4">
      <c r="C1048005" s="279"/>
      <c r="D1048005" s="294"/>
    </row>
    <row r="1048006" customHeight="1" spans="3:4">
      <c r="C1048006" s="279"/>
      <c r="D1048006" s="294"/>
    </row>
    <row r="1048007" customHeight="1" spans="3:4">
      <c r="C1048007" s="279"/>
      <c r="D1048007" s="294"/>
    </row>
    <row r="1048008" customHeight="1" spans="3:4">
      <c r="C1048008" s="279"/>
      <c r="D1048008" s="294"/>
    </row>
    <row r="1048009" customHeight="1" spans="3:4">
      <c r="C1048009" s="279"/>
      <c r="D1048009" s="294"/>
    </row>
    <row r="1048010" customHeight="1" spans="3:4">
      <c r="C1048010" s="279"/>
      <c r="D1048010" s="294"/>
    </row>
    <row r="1048011" customHeight="1" spans="3:4">
      <c r="C1048011" s="279"/>
      <c r="D1048011" s="294"/>
    </row>
    <row r="1048012" customHeight="1" spans="3:4">
      <c r="C1048012" s="279"/>
      <c r="D1048012" s="294"/>
    </row>
    <row r="1048013" customHeight="1" spans="3:4">
      <c r="C1048013" s="279"/>
      <c r="D1048013" s="294"/>
    </row>
    <row r="1048014" customHeight="1" spans="3:4">
      <c r="C1048014" s="279"/>
      <c r="D1048014" s="294"/>
    </row>
    <row r="1048015" customHeight="1" spans="3:4">
      <c r="C1048015" s="279"/>
      <c r="D1048015" s="294"/>
    </row>
    <row r="1048016" customHeight="1" spans="3:4">
      <c r="C1048016" s="279"/>
      <c r="D1048016" s="294"/>
    </row>
    <row r="1048017" customHeight="1" spans="3:4">
      <c r="C1048017" s="279"/>
      <c r="D1048017" s="294"/>
    </row>
    <row r="1048018" customHeight="1" spans="3:4">
      <c r="C1048018" s="279"/>
      <c r="D1048018" s="294"/>
    </row>
    <row r="1048019" customHeight="1" spans="3:4">
      <c r="C1048019" s="279"/>
      <c r="D1048019" s="294"/>
    </row>
    <row r="1048020" customHeight="1" spans="3:4">
      <c r="C1048020" s="279"/>
      <c r="D1048020" s="294"/>
    </row>
    <row r="1048021" customHeight="1" spans="3:4">
      <c r="C1048021" s="279"/>
      <c r="D1048021" s="294"/>
    </row>
    <row r="1048022" customHeight="1" spans="3:4">
      <c r="C1048022" s="279"/>
      <c r="D1048022" s="294"/>
    </row>
    <row r="1048023" customHeight="1" spans="3:4">
      <c r="C1048023" s="279"/>
      <c r="D1048023" s="294"/>
    </row>
    <row r="1048024" customHeight="1" spans="3:4">
      <c r="C1048024" s="279"/>
      <c r="D1048024" s="294"/>
    </row>
    <row r="1048025" customHeight="1" spans="3:4">
      <c r="C1048025" s="279"/>
      <c r="D1048025" s="294"/>
    </row>
    <row r="1048026" customHeight="1" spans="3:4">
      <c r="C1048026" s="279"/>
      <c r="D1048026" s="294"/>
    </row>
    <row r="1048027" customHeight="1" spans="3:4">
      <c r="C1048027" s="279"/>
      <c r="D1048027" s="294"/>
    </row>
    <row r="1048028" customHeight="1" spans="3:4">
      <c r="C1048028" s="279"/>
      <c r="D1048028" s="294"/>
    </row>
    <row r="1048029" customHeight="1" spans="3:4">
      <c r="C1048029" s="279"/>
      <c r="D1048029" s="294"/>
    </row>
    <row r="1048030" customHeight="1" spans="3:4">
      <c r="C1048030" s="279"/>
      <c r="D1048030" s="294"/>
    </row>
    <row r="1048031" customHeight="1" spans="3:4">
      <c r="C1048031" s="279"/>
      <c r="D1048031" s="294"/>
    </row>
    <row r="1048032" customHeight="1" spans="3:4">
      <c r="C1048032" s="279"/>
      <c r="D1048032" s="294"/>
    </row>
    <row r="1048033" customHeight="1" spans="3:4">
      <c r="C1048033" s="279"/>
      <c r="D1048033" s="294"/>
    </row>
    <row r="1048034" customHeight="1" spans="3:4">
      <c r="C1048034" s="279"/>
      <c r="D1048034" s="294"/>
    </row>
    <row r="1048035" customHeight="1" spans="3:4">
      <c r="C1048035" s="279"/>
      <c r="D1048035" s="294"/>
    </row>
    <row r="1048036" customHeight="1" spans="3:4">
      <c r="C1048036" s="279"/>
      <c r="D1048036" s="294"/>
    </row>
    <row r="1048037" customHeight="1" spans="3:4">
      <c r="C1048037" s="279"/>
      <c r="D1048037" s="294"/>
    </row>
    <row r="1048038" customHeight="1" spans="3:4">
      <c r="C1048038" s="279"/>
      <c r="D1048038" s="294"/>
    </row>
    <row r="1048039" customHeight="1" spans="3:4">
      <c r="C1048039" s="279"/>
      <c r="D1048039" s="294"/>
    </row>
    <row r="1048040" customHeight="1" spans="3:4">
      <c r="C1048040" s="279"/>
      <c r="D1048040" s="294"/>
    </row>
    <row r="1048041" customHeight="1" spans="3:4">
      <c r="C1048041" s="279"/>
      <c r="D1048041" s="294"/>
    </row>
    <row r="1048042" customHeight="1" spans="3:4">
      <c r="C1048042" s="279"/>
      <c r="D1048042" s="294"/>
    </row>
    <row r="1048043" customHeight="1" spans="3:4">
      <c r="C1048043" s="279"/>
      <c r="D1048043" s="294"/>
    </row>
    <row r="1048044" customHeight="1" spans="3:4">
      <c r="C1048044" s="279"/>
      <c r="D1048044" s="294"/>
    </row>
    <row r="1048045" customHeight="1" spans="3:4">
      <c r="C1048045" s="279"/>
      <c r="D1048045" s="294"/>
    </row>
    <row r="1048046" customHeight="1" spans="3:4">
      <c r="C1048046" s="279"/>
      <c r="D1048046" s="294"/>
    </row>
    <row r="1048047" customHeight="1" spans="3:4">
      <c r="C1048047" s="279"/>
      <c r="D1048047" s="294"/>
    </row>
    <row r="1048048" customHeight="1" spans="3:4">
      <c r="C1048048" s="279"/>
      <c r="D1048048" s="294"/>
    </row>
    <row r="1048049" customHeight="1" spans="3:4">
      <c r="C1048049" s="279"/>
      <c r="D1048049" s="294"/>
    </row>
    <row r="1048050" customHeight="1" spans="3:4">
      <c r="C1048050" s="279"/>
      <c r="D1048050" s="294"/>
    </row>
    <row r="1048051" customHeight="1" spans="3:4">
      <c r="C1048051" s="279"/>
      <c r="D1048051" s="294"/>
    </row>
    <row r="1048052" customHeight="1" spans="3:4">
      <c r="C1048052" s="279"/>
      <c r="D1048052" s="294"/>
    </row>
    <row r="1048053" customHeight="1" spans="3:4">
      <c r="C1048053" s="279"/>
      <c r="D1048053" s="294"/>
    </row>
    <row r="1048054" customHeight="1" spans="3:4">
      <c r="C1048054" s="279"/>
      <c r="D1048054" s="294"/>
    </row>
    <row r="1048055" customHeight="1" spans="3:4">
      <c r="C1048055" s="279"/>
      <c r="D1048055" s="294"/>
    </row>
    <row r="1048056" customHeight="1" spans="3:4">
      <c r="C1048056" s="279"/>
      <c r="D1048056" s="294"/>
    </row>
    <row r="1048057" customHeight="1" spans="3:4">
      <c r="C1048057" s="279"/>
      <c r="D1048057" s="294"/>
    </row>
    <row r="1048058" customHeight="1" spans="3:4">
      <c r="C1048058" s="279"/>
      <c r="D1048058" s="294"/>
    </row>
    <row r="1048059" customHeight="1" spans="3:4">
      <c r="C1048059" s="279"/>
      <c r="D1048059" s="294"/>
    </row>
    <row r="1048060" customHeight="1" spans="3:4">
      <c r="C1048060" s="279"/>
      <c r="D1048060" s="294"/>
    </row>
    <row r="1048061" customHeight="1" spans="3:4">
      <c r="C1048061" s="279"/>
      <c r="D1048061" s="294"/>
    </row>
    <row r="1048062" customHeight="1" spans="3:4">
      <c r="C1048062" s="279"/>
      <c r="D1048062" s="294"/>
    </row>
    <row r="1048063" customHeight="1" spans="3:4">
      <c r="C1048063" s="279"/>
      <c r="D1048063" s="294"/>
    </row>
    <row r="1048064" customHeight="1" spans="3:4">
      <c r="C1048064" s="279"/>
      <c r="D1048064" s="294"/>
    </row>
    <row r="1048065" customHeight="1" spans="3:4">
      <c r="C1048065" s="279"/>
      <c r="D1048065" s="294"/>
    </row>
    <row r="1048066" customHeight="1" spans="3:4">
      <c r="C1048066" s="279"/>
      <c r="D1048066" s="294"/>
    </row>
    <row r="1048067" customHeight="1" spans="3:4">
      <c r="C1048067" s="279"/>
      <c r="D1048067" s="294"/>
    </row>
    <row r="1048068" customHeight="1" spans="3:4">
      <c r="C1048068" s="279"/>
      <c r="D1048068" s="294"/>
    </row>
    <row r="1048069" customHeight="1" spans="3:4">
      <c r="C1048069" s="279"/>
      <c r="D1048069" s="294"/>
    </row>
    <row r="1048070" customHeight="1" spans="3:4">
      <c r="C1048070" s="279"/>
      <c r="D1048070" s="294"/>
    </row>
    <row r="1048071" customHeight="1" spans="3:4">
      <c r="C1048071" s="279"/>
      <c r="D1048071" s="294"/>
    </row>
    <row r="1048072" customHeight="1" spans="3:4">
      <c r="C1048072" s="279"/>
      <c r="D1048072" s="294"/>
    </row>
    <row r="1048073" customHeight="1" spans="3:4">
      <c r="C1048073" s="279"/>
      <c r="D1048073" s="294"/>
    </row>
    <row r="1048074" customHeight="1" spans="3:4">
      <c r="C1048074" s="279"/>
      <c r="D1048074" s="294"/>
    </row>
    <row r="1048075" customHeight="1" spans="3:4">
      <c r="C1048075" s="279"/>
      <c r="D1048075" s="294"/>
    </row>
    <row r="1048076" customHeight="1" spans="3:4">
      <c r="C1048076" s="279"/>
      <c r="D1048076" s="294"/>
    </row>
    <row r="1048077" customHeight="1" spans="3:4">
      <c r="C1048077" s="279"/>
      <c r="D1048077" s="294"/>
    </row>
    <row r="1048078" customHeight="1" spans="3:4">
      <c r="C1048078" s="279"/>
      <c r="D1048078" s="294"/>
    </row>
    <row r="1048079" customHeight="1" spans="3:4">
      <c r="C1048079" s="279"/>
      <c r="D1048079" s="294"/>
    </row>
    <row r="1048080" customHeight="1" spans="3:4">
      <c r="C1048080" s="279"/>
      <c r="D1048080" s="294"/>
    </row>
    <row r="1048081" customHeight="1" spans="3:4">
      <c r="C1048081" s="279"/>
      <c r="D1048081" s="294"/>
    </row>
    <row r="1048082" customHeight="1" spans="3:4">
      <c r="C1048082" s="279"/>
      <c r="D1048082" s="294"/>
    </row>
    <row r="1048083" customHeight="1" spans="3:4">
      <c r="C1048083" s="279"/>
      <c r="D1048083" s="294"/>
    </row>
    <row r="1048084" customHeight="1" spans="3:4">
      <c r="C1048084" s="279"/>
      <c r="D1048084" s="294"/>
    </row>
    <row r="1048085" customHeight="1" spans="3:4">
      <c r="C1048085" s="279"/>
      <c r="D1048085" s="294"/>
    </row>
    <row r="1048086" customHeight="1" spans="3:4">
      <c r="C1048086" s="279"/>
      <c r="D1048086" s="294"/>
    </row>
    <row r="1048087" customHeight="1" spans="3:4">
      <c r="C1048087" s="279"/>
      <c r="D1048087" s="294"/>
    </row>
    <row r="1048088" customHeight="1" spans="3:4">
      <c r="C1048088" s="279"/>
      <c r="D1048088" s="294"/>
    </row>
    <row r="1048089" customHeight="1" spans="3:4">
      <c r="C1048089" s="279"/>
      <c r="D1048089" s="294"/>
    </row>
    <row r="1048090" customHeight="1" spans="3:4">
      <c r="C1048090" s="279"/>
      <c r="D1048090" s="294"/>
    </row>
    <row r="1048091" customHeight="1" spans="3:4">
      <c r="C1048091" s="279"/>
      <c r="D1048091" s="294"/>
    </row>
    <row r="1048092" customHeight="1" spans="3:4">
      <c r="C1048092" s="279"/>
      <c r="D1048092" s="294"/>
    </row>
    <row r="1048093" customHeight="1" spans="3:4">
      <c r="C1048093" s="279"/>
      <c r="D1048093" s="294"/>
    </row>
    <row r="1048094" customHeight="1" spans="3:4">
      <c r="C1048094" s="279"/>
      <c r="D1048094" s="294"/>
    </row>
    <row r="1048095" customHeight="1" spans="3:4">
      <c r="C1048095" s="279"/>
      <c r="D1048095" s="294"/>
    </row>
    <row r="1048096" customHeight="1" spans="3:4">
      <c r="C1048096" s="279"/>
      <c r="D1048096" s="294"/>
    </row>
    <row r="1048097" customHeight="1" spans="3:4">
      <c r="C1048097" s="279"/>
      <c r="D1048097" s="294"/>
    </row>
    <row r="1048098" customHeight="1" spans="3:4">
      <c r="C1048098" s="279"/>
      <c r="D1048098" s="294"/>
    </row>
    <row r="1048099" customHeight="1" spans="3:4">
      <c r="C1048099" s="279"/>
      <c r="D1048099" s="294"/>
    </row>
    <row r="1048100" customHeight="1" spans="3:4">
      <c r="C1048100" s="279"/>
      <c r="D1048100" s="294"/>
    </row>
    <row r="1048101" customHeight="1" spans="3:4">
      <c r="C1048101" s="279"/>
      <c r="D1048101" s="294"/>
    </row>
    <row r="1048102" customHeight="1" spans="3:4">
      <c r="C1048102" s="279"/>
      <c r="D1048102" s="294"/>
    </row>
    <row r="1048103" customHeight="1" spans="3:4">
      <c r="C1048103" s="279"/>
      <c r="D1048103" s="294"/>
    </row>
    <row r="1048104" customHeight="1" spans="3:4">
      <c r="C1048104" s="279"/>
      <c r="D1048104" s="294"/>
    </row>
    <row r="1048105" customHeight="1" spans="3:4">
      <c r="C1048105" s="279"/>
      <c r="D1048105" s="294"/>
    </row>
    <row r="1048106" customHeight="1" spans="3:4">
      <c r="C1048106" s="279"/>
      <c r="D1048106" s="294"/>
    </row>
    <row r="1048107" customHeight="1" spans="3:4">
      <c r="C1048107" s="279"/>
      <c r="D1048107" s="294"/>
    </row>
    <row r="1048108" customHeight="1" spans="3:4">
      <c r="C1048108" s="279"/>
      <c r="D1048108" s="294"/>
    </row>
    <row r="1048109" customHeight="1" spans="3:4">
      <c r="C1048109" s="279"/>
      <c r="D1048109" s="294"/>
    </row>
    <row r="1048110" customHeight="1" spans="3:4">
      <c r="C1048110" s="279"/>
      <c r="D1048110" s="294"/>
    </row>
    <row r="1048111" customHeight="1" spans="3:4">
      <c r="C1048111" s="279"/>
      <c r="D1048111" s="294"/>
    </row>
    <row r="1048112" customHeight="1" spans="3:4">
      <c r="C1048112" s="279"/>
      <c r="D1048112" s="294"/>
    </row>
    <row r="1048113" customHeight="1" spans="3:4">
      <c r="C1048113" s="279"/>
      <c r="D1048113" s="294"/>
    </row>
    <row r="1048114" customHeight="1" spans="3:4">
      <c r="C1048114" s="279"/>
      <c r="D1048114" s="294"/>
    </row>
    <row r="1048115" customHeight="1" spans="3:4">
      <c r="C1048115" s="279"/>
      <c r="D1048115" s="294"/>
    </row>
    <row r="1048116" customHeight="1" spans="3:4">
      <c r="C1048116" s="279"/>
      <c r="D1048116" s="294"/>
    </row>
    <row r="1048117" customHeight="1" spans="3:4">
      <c r="C1048117" s="279"/>
      <c r="D1048117" s="294"/>
    </row>
    <row r="1048118" customHeight="1" spans="3:4">
      <c r="C1048118" s="279"/>
      <c r="D1048118" s="294"/>
    </row>
    <row r="1048119" customHeight="1" spans="3:4">
      <c r="C1048119" s="279"/>
      <c r="D1048119" s="294"/>
    </row>
    <row r="1048120" customHeight="1" spans="3:4">
      <c r="C1048120" s="279"/>
      <c r="D1048120" s="294"/>
    </row>
    <row r="1048121" customHeight="1" spans="3:4">
      <c r="C1048121" s="279"/>
      <c r="D1048121" s="294"/>
    </row>
    <row r="1048122" customHeight="1" spans="3:4">
      <c r="C1048122" s="279"/>
      <c r="D1048122" s="294"/>
    </row>
    <row r="1048123" customHeight="1" spans="3:4">
      <c r="C1048123" s="279"/>
      <c r="D1048123" s="294"/>
    </row>
    <row r="1048124" customHeight="1" spans="3:4">
      <c r="C1048124" s="279"/>
      <c r="D1048124" s="294"/>
    </row>
    <row r="1048125" customHeight="1" spans="3:4">
      <c r="C1048125" s="279"/>
      <c r="D1048125" s="294"/>
    </row>
    <row r="1048126" customHeight="1" spans="3:4">
      <c r="C1048126" s="279"/>
      <c r="D1048126" s="294"/>
    </row>
    <row r="1048127" customHeight="1" spans="3:4">
      <c r="C1048127" s="279"/>
      <c r="D1048127" s="294"/>
    </row>
    <row r="1048128" customHeight="1" spans="3:4">
      <c r="C1048128" s="279"/>
      <c r="D1048128" s="294"/>
    </row>
    <row r="1048129" customHeight="1" spans="3:4">
      <c r="C1048129" s="279"/>
      <c r="D1048129" s="294"/>
    </row>
    <row r="1048130" customHeight="1" spans="3:4">
      <c r="C1048130" s="279"/>
      <c r="D1048130" s="294"/>
    </row>
    <row r="1048131" customHeight="1" spans="3:4">
      <c r="C1048131" s="279"/>
      <c r="D1048131" s="294"/>
    </row>
    <row r="1048132" customHeight="1" spans="3:4">
      <c r="C1048132" s="279"/>
      <c r="D1048132" s="294"/>
    </row>
    <row r="1048133" customHeight="1" spans="3:4">
      <c r="C1048133" s="279"/>
      <c r="D1048133" s="294"/>
    </row>
    <row r="1048134" customHeight="1" spans="3:4">
      <c r="C1048134" s="279"/>
      <c r="D1048134" s="294"/>
    </row>
    <row r="1048135" customHeight="1" spans="3:4">
      <c r="C1048135" s="279"/>
      <c r="D1048135" s="294"/>
    </row>
    <row r="1048136" customHeight="1" spans="3:4">
      <c r="C1048136" s="279"/>
      <c r="D1048136" s="294"/>
    </row>
    <row r="1048137" customHeight="1" spans="3:4">
      <c r="C1048137" s="279"/>
      <c r="D1048137" s="294"/>
    </row>
    <row r="1048138" customHeight="1" spans="3:4">
      <c r="C1048138" s="279"/>
      <c r="D1048138" s="294"/>
    </row>
    <row r="1048139" customHeight="1" spans="3:4">
      <c r="C1048139" s="279"/>
      <c r="D1048139" s="294"/>
    </row>
    <row r="1048140" customHeight="1" spans="3:4">
      <c r="C1048140" s="279"/>
      <c r="D1048140" s="294"/>
    </row>
    <row r="1048141" customHeight="1" spans="3:4">
      <c r="C1048141" s="279"/>
      <c r="D1048141" s="294"/>
    </row>
    <row r="1048142" customHeight="1" spans="3:4">
      <c r="C1048142" s="279"/>
      <c r="D1048142" s="294"/>
    </row>
    <row r="1048143" customHeight="1" spans="3:4">
      <c r="C1048143" s="279"/>
      <c r="D1048143" s="294"/>
    </row>
    <row r="1048144" customHeight="1" spans="3:4">
      <c r="C1048144" s="279"/>
      <c r="D1048144" s="294"/>
    </row>
    <row r="1048145" customHeight="1" spans="3:4">
      <c r="C1048145" s="279"/>
      <c r="D1048145" s="294"/>
    </row>
    <row r="1048146" customHeight="1" spans="3:4">
      <c r="C1048146" s="279"/>
      <c r="D1048146" s="294"/>
    </row>
    <row r="1048147" customHeight="1" spans="3:4">
      <c r="C1048147" s="279"/>
      <c r="D1048147" s="294"/>
    </row>
    <row r="1048148" customHeight="1" spans="3:4">
      <c r="C1048148" s="279"/>
      <c r="D1048148" s="294"/>
    </row>
    <row r="1048149" customHeight="1" spans="3:4">
      <c r="C1048149" s="279"/>
      <c r="D1048149" s="294"/>
    </row>
    <row r="1048150" customHeight="1" spans="3:4">
      <c r="C1048150" s="279"/>
      <c r="D1048150" s="294"/>
    </row>
    <row r="1048151" customHeight="1" spans="3:4">
      <c r="C1048151" s="279"/>
      <c r="D1048151" s="294"/>
    </row>
    <row r="1048152" customHeight="1" spans="3:4">
      <c r="C1048152" s="279"/>
      <c r="D1048152" s="294"/>
    </row>
    <row r="1048153" customHeight="1" spans="3:4">
      <c r="C1048153" s="279"/>
      <c r="D1048153" s="294"/>
    </row>
    <row r="1048154" customHeight="1" spans="3:4">
      <c r="C1048154" s="279"/>
      <c r="D1048154" s="294"/>
    </row>
    <row r="1048155" customHeight="1" spans="3:4">
      <c r="C1048155" s="279"/>
      <c r="D1048155" s="294"/>
    </row>
    <row r="1048156" customHeight="1" spans="3:4">
      <c r="C1048156" s="279"/>
      <c r="D1048156" s="294"/>
    </row>
    <row r="1048157" customHeight="1" spans="3:4">
      <c r="C1048157" s="279"/>
      <c r="D1048157" s="294"/>
    </row>
    <row r="1048158" customHeight="1" spans="3:4">
      <c r="C1048158" s="279"/>
      <c r="D1048158" s="294"/>
    </row>
    <row r="1048159" customHeight="1" spans="3:4">
      <c r="C1048159" s="279"/>
      <c r="D1048159" s="294"/>
    </row>
    <row r="1048160" customHeight="1" spans="3:4">
      <c r="C1048160" s="279"/>
      <c r="D1048160" s="294"/>
    </row>
    <row r="1048161" customHeight="1" spans="3:4">
      <c r="C1048161" s="279"/>
      <c r="D1048161" s="294"/>
    </row>
    <row r="1048162" customHeight="1" spans="3:4">
      <c r="C1048162" s="279"/>
      <c r="D1048162" s="294"/>
    </row>
    <row r="1048163" customHeight="1" spans="3:4">
      <c r="C1048163" s="279"/>
      <c r="D1048163" s="294"/>
    </row>
    <row r="1048164" customHeight="1" spans="3:4">
      <c r="C1048164" s="279"/>
      <c r="D1048164" s="294"/>
    </row>
    <row r="1048165" customHeight="1" spans="3:4">
      <c r="C1048165" s="279"/>
      <c r="D1048165" s="294"/>
    </row>
    <row r="1048166" customHeight="1" spans="3:4">
      <c r="C1048166" s="279"/>
      <c r="D1048166" s="294"/>
    </row>
    <row r="1048167" customHeight="1" spans="3:4">
      <c r="C1048167" s="279"/>
      <c r="D1048167" s="294"/>
    </row>
    <row r="1048168" customHeight="1" spans="3:4">
      <c r="C1048168" s="279"/>
      <c r="D1048168" s="294"/>
    </row>
    <row r="1048169" customHeight="1" spans="3:4">
      <c r="C1048169" s="279"/>
      <c r="D1048169" s="294"/>
    </row>
    <row r="1048170" customHeight="1" spans="3:4">
      <c r="C1048170" s="279"/>
      <c r="D1048170" s="294"/>
    </row>
    <row r="1048171" customHeight="1" spans="3:4">
      <c r="C1048171" s="279"/>
      <c r="D1048171" s="294"/>
    </row>
    <row r="1048172" customHeight="1" spans="3:4">
      <c r="C1048172" s="279"/>
      <c r="D1048172" s="294"/>
    </row>
    <row r="1048173" customHeight="1" spans="3:4">
      <c r="C1048173" s="279"/>
      <c r="D1048173" s="294"/>
    </row>
    <row r="1048174" customHeight="1" spans="3:4">
      <c r="C1048174" s="279"/>
      <c r="D1048174" s="294"/>
    </row>
    <row r="1048175" customHeight="1" spans="3:4">
      <c r="C1048175" s="279"/>
      <c r="D1048175" s="294"/>
    </row>
    <row r="1048176" customHeight="1" spans="3:4">
      <c r="C1048176" s="279"/>
      <c r="D1048176" s="294"/>
    </row>
    <row r="1048177" customHeight="1" spans="3:4">
      <c r="C1048177" s="279"/>
      <c r="D1048177" s="294"/>
    </row>
    <row r="1048178" customHeight="1" spans="3:4">
      <c r="C1048178" s="279"/>
      <c r="D1048178" s="294"/>
    </row>
    <row r="1048179" customHeight="1" spans="3:4">
      <c r="C1048179" s="279"/>
      <c r="D1048179" s="294"/>
    </row>
    <row r="1048180" customHeight="1" spans="3:4">
      <c r="C1048180" s="279"/>
      <c r="D1048180" s="294"/>
    </row>
    <row r="1048181" customHeight="1" spans="3:4">
      <c r="C1048181" s="279"/>
      <c r="D1048181" s="294"/>
    </row>
    <row r="1048182" customHeight="1" spans="3:4">
      <c r="C1048182" s="279"/>
      <c r="D1048182" s="294"/>
    </row>
    <row r="1048183" customHeight="1" spans="3:4">
      <c r="C1048183" s="279"/>
      <c r="D1048183" s="294"/>
    </row>
    <row r="1048184" customHeight="1" spans="3:4">
      <c r="C1048184" s="279"/>
      <c r="D1048184" s="294"/>
    </row>
    <row r="1048185" customHeight="1" spans="3:4">
      <c r="C1048185" s="279"/>
      <c r="D1048185" s="294"/>
    </row>
    <row r="1048186" customHeight="1" spans="3:4">
      <c r="C1048186" s="279"/>
      <c r="D1048186" s="294"/>
    </row>
    <row r="1048187" customHeight="1" spans="3:4">
      <c r="C1048187" s="279"/>
      <c r="D1048187" s="294"/>
    </row>
    <row r="1048188" customHeight="1" spans="3:4">
      <c r="C1048188" s="279"/>
      <c r="D1048188" s="294"/>
    </row>
    <row r="1048189" customHeight="1" spans="3:4">
      <c r="C1048189" s="279"/>
      <c r="D1048189" s="294"/>
    </row>
    <row r="1048190" customHeight="1" spans="3:4">
      <c r="C1048190" s="279"/>
      <c r="D1048190" s="294"/>
    </row>
    <row r="1048191" customHeight="1" spans="3:4">
      <c r="C1048191" s="279"/>
      <c r="D1048191" s="294"/>
    </row>
    <row r="1048192" customHeight="1" spans="3:4">
      <c r="C1048192" s="279"/>
      <c r="D1048192" s="294"/>
    </row>
    <row r="1048193" customHeight="1" spans="3:4">
      <c r="C1048193" s="279"/>
      <c r="D1048193" s="294"/>
    </row>
    <row r="1048194" customHeight="1" spans="3:4">
      <c r="C1048194" s="279"/>
      <c r="D1048194" s="294"/>
    </row>
    <row r="1048195" customHeight="1" spans="3:4">
      <c r="C1048195" s="279"/>
      <c r="D1048195" s="294"/>
    </row>
    <row r="1048196" customHeight="1" spans="3:4">
      <c r="C1048196" s="279"/>
      <c r="D1048196" s="294"/>
    </row>
    <row r="1048197" customHeight="1" spans="3:4">
      <c r="C1048197" s="279"/>
      <c r="D1048197" s="294"/>
    </row>
    <row r="1048198" customHeight="1" spans="3:4">
      <c r="C1048198" s="279"/>
      <c r="D1048198" s="294"/>
    </row>
    <row r="1048199" customHeight="1" spans="3:4">
      <c r="C1048199" s="279"/>
      <c r="D1048199" s="294"/>
    </row>
    <row r="1048200" customHeight="1" spans="3:4">
      <c r="C1048200" s="279"/>
      <c r="D1048200" s="294"/>
    </row>
    <row r="1048201" customHeight="1" spans="3:4">
      <c r="C1048201" s="279"/>
      <c r="D1048201" s="294"/>
    </row>
    <row r="1048202" customHeight="1" spans="3:4">
      <c r="C1048202" s="279"/>
      <c r="D1048202" s="294"/>
    </row>
    <row r="1048203" customHeight="1" spans="3:4">
      <c r="C1048203" s="279"/>
      <c r="D1048203" s="294"/>
    </row>
    <row r="1048204" customHeight="1" spans="3:4">
      <c r="C1048204" s="279"/>
      <c r="D1048204" s="294"/>
    </row>
    <row r="1048205" customHeight="1" spans="3:4">
      <c r="C1048205" s="279"/>
      <c r="D1048205" s="294"/>
    </row>
    <row r="1048206" customHeight="1" spans="3:4">
      <c r="C1048206" s="279"/>
      <c r="D1048206" s="294"/>
    </row>
    <row r="1048207" customHeight="1" spans="3:4">
      <c r="C1048207" s="279"/>
      <c r="D1048207" s="294"/>
    </row>
    <row r="1048208" customHeight="1" spans="3:4">
      <c r="C1048208" s="279"/>
      <c r="D1048208" s="294"/>
    </row>
    <row r="1048209" customHeight="1" spans="3:4">
      <c r="C1048209" s="279"/>
      <c r="D1048209" s="294"/>
    </row>
    <row r="1048210" customHeight="1" spans="3:4">
      <c r="C1048210" s="279"/>
      <c r="D1048210" s="294"/>
    </row>
    <row r="1048211" customHeight="1" spans="3:4">
      <c r="C1048211" s="279"/>
      <c r="D1048211" s="294"/>
    </row>
    <row r="1048212" customHeight="1" spans="3:4">
      <c r="C1048212" s="279"/>
      <c r="D1048212" s="294"/>
    </row>
    <row r="1048213" customHeight="1" spans="3:4">
      <c r="C1048213" s="279"/>
      <c r="D1048213" s="294"/>
    </row>
    <row r="1048214" customHeight="1" spans="3:4">
      <c r="C1048214" s="279"/>
      <c r="D1048214" s="294"/>
    </row>
    <row r="1048215" customHeight="1" spans="3:4">
      <c r="C1048215" s="279"/>
      <c r="D1048215" s="294"/>
    </row>
    <row r="1048216" customHeight="1" spans="3:4">
      <c r="C1048216" s="279"/>
      <c r="D1048216" s="294"/>
    </row>
    <row r="1048217" customHeight="1" spans="3:4">
      <c r="C1048217" s="279"/>
      <c r="D1048217" s="294"/>
    </row>
    <row r="1048218" customHeight="1" spans="3:4">
      <c r="C1048218" s="279"/>
      <c r="D1048218" s="294"/>
    </row>
    <row r="1048219" customHeight="1" spans="3:4">
      <c r="C1048219" s="279"/>
      <c r="D1048219" s="294"/>
    </row>
    <row r="1048220" customHeight="1" spans="3:4">
      <c r="C1048220" s="279"/>
      <c r="D1048220" s="294"/>
    </row>
    <row r="1048221" customHeight="1" spans="3:4">
      <c r="C1048221" s="279"/>
      <c r="D1048221" s="294"/>
    </row>
    <row r="1048222" customHeight="1" spans="3:4">
      <c r="C1048222" s="279"/>
      <c r="D1048222" s="294"/>
    </row>
    <row r="1048223" customHeight="1" spans="3:4">
      <c r="C1048223" s="279"/>
      <c r="D1048223" s="294"/>
    </row>
    <row r="1048224" customHeight="1" spans="3:4">
      <c r="C1048224" s="279"/>
      <c r="D1048224" s="294"/>
    </row>
    <row r="1048225" customHeight="1" spans="3:4">
      <c r="C1048225" s="279"/>
      <c r="D1048225" s="294"/>
    </row>
    <row r="1048226" customHeight="1" spans="3:4">
      <c r="C1048226" s="279"/>
      <c r="D1048226" s="294"/>
    </row>
    <row r="1048227" customHeight="1" spans="3:4">
      <c r="C1048227" s="279"/>
      <c r="D1048227" s="294"/>
    </row>
    <row r="1048228" customHeight="1" spans="3:4">
      <c r="C1048228" s="279"/>
      <c r="D1048228" s="294"/>
    </row>
    <row r="1048229" customHeight="1" spans="3:4">
      <c r="C1048229" s="279"/>
      <c r="D1048229" s="294"/>
    </row>
    <row r="1048230" customHeight="1" spans="3:4">
      <c r="C1048230" s="279"/>
      <c r="D1048230" s="294"/>
    </row>
    <row r="1048231" customHeight="1" spans="3:4">
      <c r="C1048231" s="279"/>
      <c r="D1048231" s="294"/>
    </row>
    <row r="1048232" customHeight="1" spans="3:4">
      <c r="C1048232" s="279"/>
      <c r="D1048232" s="294"/>
    </row>
    <row r="1048233" customHeight="1" spans="3:4">
      <c r="C1048233" s="279"/>
      <c r="D1048233" s="294"/>
    </row>
    <row r="1048234" customHeight="1" spans="3:4">
      <c r="C1048234" s="279"/>
      <c r="D1048234" s="294"/>
    </row>
    <row r="1048235" customHeight="1" spans="3:4">
      <c r="C1048235" s="279"/>
      <c r="D1048235" s="294"/>
    </row>
    <row r="1048236" customHeight="1" spans="3:4">
      <c r="C1048236" s="279"/>
      <c r="D1048236" s="294"/>
    </row>
    <row r="1048237" customHeight="1" spans="3:4">
      <c r="C1048237" s="279"/>
      <c r="D1048237" s="294"/>
    </row>
    <row r="1048238" customHeight="1" spans="3:4">
      <c r="C1048238" s="279"/>
      <c r="D1048238" s="294"/>
    </row>
    <row r="1048239" customHeight="1" spans="3:4">
      <c r="C1048239" s="279"/>
      <c r="D1048239" s="294"/>
    </row>
    <row r="1048240" customHeight="1" spans="3:4">
      <c r="C1048240" s="279"/>
      <c r="D1048240" s="294"/>
    </row>
    <row r="1048241" customHeight="1" spans="3:4">
      <c r="C1048241" s="279"/>
      <c r="D1048241" s="294"/>
    </row>
    <row r="1048242" customHeight="1" spans="3:4">
      <c r="C1048242" s="279"/>
      <c r="D1048242" s="294"/>
    </row>
    <row r="1048243" customHeight="1" spans="3:4">
      <c r="C1048243" s="279"/>
      <c r="D1048243" s="294"/>
    </row>
    <row r="1048244" customHeight="1" spans="3:4">
      <c r="C1048244" s="279"/>
      <c r="D1048244" s="294"/>
    </row>
    <row r="1048245" customHeight="1" spans="3:4">
      <c r="C1048245" s="279"/>
      <c r="D1048245" s="294"/>
    </row>
    <row r="1048246" customHeight="1" spans="3:4">
      <c r="C1048246" s="279"/>
      <c r="D1048246" s="294"/>
    </row>
    <row r="1048247" customHeight="1" spans="3:4">
      <c r="C1048247" s="279"/>
      <c r="D1048247" s="294"/>
    </row>
    <row r="1048248" customHeight="1" spans="3:4">
      <c r="C1048248" s="279"/>
      <c r="D1048248" s="294"/>
    </row>
    <row r="1048249" customHeight="1" spans="3:4">
      <c r="C1048249" s="279"/>
      <c r="D1048249" s="294"/>
    </row>
    <row r="1048250" customHeight="1" spans="3:4">
      <c r="C1048250" s="279"/>
      <c r="D1048250" s="294"/>
    </row>
    <row r="1048251" customHeight="1" spans="3:4">
      <c r="C1048251" s="279"/>
      <c r="D1048251" s="294"/>
    </row>
    <row r="1048252" customHeight="1" spans="3:4">
      <c r="C1048252" s="279"/>
      <c r="D1048252" s="294"/>
    </row>
    <row r="1048253" customHeight="1" spans="3:4">
      <c r="C1048253" s="279"/>
      <c r="D1048253" s="294"/>
    </row>
    <row r="1048254" customHeight="1" spans="3:4">
      <c r="C1048254" s="279"/>
      <c r="D1048254" s="294"/>
    </row>
    <row r="1048255" customHeight="1" spans="3:4">
      <c r="C1048255" s="279"/>
      <c r="D1048255" s="294"/>
    </row>
    <row r="1048256" customHeight="1" spans="3:4">
      <c r="C1048256" s="279"/>
      <c r="D1048256" s="294"/>
    </row>
    <row r="1048257" customHeight="1" spans="3:4">
      <c r="C1048257" s="279"/>
      <c r="D1048257" s="294"/>
    </row>
    <row r="1048258" customHeight="1" spans="3:4">
      <c r="C1048258" s="279"/>
      <c r="D1048258" s="294"/>
    </row>
    <row r="1048259" customHeight="1" spans="3:4">
      <c r="C1048259" s="279"/>
      <c r="D1048259" s="294"/>
    </row>
    <row r="1048260" customHeight="1" spans="3:4">
      <c r="C1048260" s="279"/>
      <c r="D1048260" s="294"/>
    </row>
    <row r="1048261" customHeight="1" spans="3:4">
      <c r="C1048261" s="279"/>
      <c r="D1048261" s="294"/>
    </row>
    <row r="1048262" customHeight="1" spans="3:4">
      <c r="C1048262" s="279"/>
      <c r="D1048262" s="294"/>
    </row>
    <row r="1048263" customHeight="1" spans="3:4">
      <c r="C1048263" s="279"/>
      <c r="D1048263" s="294"/>
    </row>
    <row r="1048264" customHeight="1" spans="3:4">
      <c r="C1048264" s="279"/>
      <c r="D1048264" s="294"/>
    </row>
    <row r="1048265" customHeight="1" spans="3:4">
      <c r="C1048265" s="279"/>
      <c r="D1048265" s="294"/>
    </row>
    <row r="1048266" customHeight="1" spans="3:4">
      <c r="C1048266" s="279"/>
      <c r="D1048266" s="294"/>
    </row>
    <row r="1048267" customHeight="1" spans="3:4">
      <c r="C1048267" s="279"/>
      <c r="D1048267" s="294"/>
    </row>
    <row r="1048268" customHeight="1" spans="3:4">
      <c r="C1048268" s="279"/>
      <c r="D1048268" s="294"/>
    </row>
    <row r="1048269" customHeight="1" spans="3:4">
      <c r="C1048269" s="279"/>
      <c r="D1048269" s="294"/>
    </row>
    <row r="1048270" customHeight="1" spans="3:4">
      <c r="C1048270" s="279"/>
      <c r="D1048270" s="294"/>
    </row>
    <row r="1048271" customHeight="1" spans="3:4">
      <c r="C1048271" s="279"/>
      <c r="D1048271" s="294"/>
    </row>
    <row r="1048272" customHeight="1" spans="3:4">
      <c r="C1048272" s="279"/>
      <c r="D1048272" s="294"/>
    </row>
    <row r="1048273" customHeight="1" spans="3:4">
      <c r="C1048273" s="279"/>
      <c r="D1048273" s="294"/>
    </row>
    <row r="1048274" customHeight="1" spans="3:4">
      <c r="C1048274" s="279"/>
      <c r="D1048274" s="294"/>
    </row>
    <row r="1048275" customHeight="1" spans="3:4">
      <c r="C1048275" s="279"/>
      <c r="D1048275" s="294"/>
    </row>
    <row r="1048276" customHeight="1" spans="3:4">
      <c r="C1048276" s="279"/>
      <c r="D1048276" s="294"/>
    </row>
    <row r="1048277" customHeight="1" spans="3:4">
      <c r="C1048277" s="279"/>
      <c r="D1048277" s="294"/>
    </row>
    <row r="1048278" customHeight="1" spans="3:4">
      <c r="C1048278" s="279"/>
      <c r="D1048278" s="294"/>
    </row>
    <row r="1048279" customHeight="1" spans="3:4">
      <c r="C1048279" s="279"/>
      <c r="D1048279" s="294"/>
    </row>
    <row r="1048280" customHeight="1" spans="3:4">
      <c r="C1048280" s="279"/>
      <c r="D1048280" s="294"/>
    </row>
    <row r="1048281" customHeight="1" spans="3:4">
      <c r="C1048281" s="279"/>
      <c r="D1048281" s="294"/>
    </row>
    <row r="1048282" customHeight="1" spans="3:4">
      <c r="C1048282" s="279"/>
      <c r="D1048282" s="294"/>
    </row>
    <row r="1048283" customHeight="1" spans="3:4">
      <c r="C1048283" s="279"/>
      <c r="D1048283" s="294"/>
    </row>
    <row r="1048284" customHeight="1" spans="3:4">
      <c r="C1048284" s="279"/>
      <c r="D1048284" s="294"/>
    </row>
    <row r="1048285" customHeight="1" spans="3:4">
      <c r="C1048285" s="279"/>
      <c r="D1048285" s="294"/>
    </row>
    <row r="1048286" customHeight="1" spans="3:4">
      <c r="C1048286" s="279"/>
      <c r="D1048286" s="294"/>
    </row>
    <row r="1048287" customHeight="1" spans="3:4">
      <c r="C1048287" s="279"/>
      <c r="D1048287" s="294"/>
    </row>
    <row r="1048288" customHeight="1" spans="3:4">
      <c r="C1048288" s="279"/>
      <c r="D1048288" s="294"/>
    </row>
    <row r="1048289" customHeight="1" spans="3:4">
      <c r="C1048289" s="279"/>
      <c r="D1048289" s="294"/>
    </row>
    <row r="1048290" customHeight="1" spans="3:4">
      <c r="C1048290" s="279"/>
      <c r="D1048290" s="294"/>
    </row>
    <row r="1048291" customHeight="1" spans="3:4">
      <c r="C1048291" s="279"/>
      <c r="D1048291" s="294"/>
    </row>
    <row r="1048292" customHeight="1" spans="3:4">
      <c r="C1048292" s="279"/>
      <c r="D1048292" s="294"/>
    </row>
    <row r="1048293" customHeight="1" spans="3:4">
      <c r="C1048293" s="279"/>
      <c r="D1048293" s="294"/>
    </row>
    <row r="1048294" customHeight="1" spans="3:4">
      <c r="C1048294" s="279"/>
      <c r="D1048294" s="294"/>
    </row>
    <row r="1048295" customHeight="1" spans="3:4">
      <c r="C1048295" s="279"/>
      <c r="D1048295" s="294"/>
    </row>
    <row r="1048296" customHeight="1" spans="3:4">
      <c r="C1048296" s="279"/>
      <c r="D1048296" s="294"/>
    </row>
    <row r="1048297" customHeight="1" spans="3:4">
      <c r="C1048297" s="279"/>
      <c r="D1048297" s="294"/>
    </row>
    <row r="1048298" customHeight="1" spans="3:4">
      <c r="C1048298" s="279"/>
      <c r="D1048298" s="294"/>
    </row>
    <row r="1048299" customHeight="1" spans="3:4">
      <c r="C1048299" s="279"/>
      <c r="D1048299" s="294"/>
    </row>
    <row r="1048300" customHeight="1" spans="3:4">
      <c r="C1048300" s="279"/>
      <c r="D1048300" s="294"/>
    </row>
    <row r="1048301" customHeight="1" spans="3:4">
      <c r="C1048301" s="279"/>
      <c r="D1048301" s="294"/>
    </row>
    <row r="1048302" customHeight="1" spans="3:4">
      <c r="C1048302" s="279"/>
      <c r="D1048302" s="294"/>
    </row>
    <row r="1048303" customHeight="1" spans="3:4">
      <c r="C1048303" s="279"/>
      <c r="D1048303" s="294"/>
    </row>
    <row r="1048304" customHeight="1" spans="3:4">
      <c r="C1048304" s="279"/>
      <c r="D1048304" s="294"/>
    </row>
    <row r="1048305" customHeight="1" spans="3:4">
      <c r="C1048305" s="279"/>
      <c r="D1048305" s="294"/>
    </row>
    <row r="1048306" customHeight="1" spans="3:4">
      <c r="C1048306" s="279"/>
      <c r="D1048306" s="294"/>
    </row>
    <row r="1048307" customHeight="1" spans="3:4">
      <c r="C1048307" s="279"/>
      <c r="D1048307" s="294"/>
    </row>
    <row r="1048308" customHeight="1" spans="3:4">
      <c r="C1048308" s="279"/>
      <c r="D1048308" s="294"/>
    </row>
    <row r="1048309" customHeight="1" spans="3:4">
      <c r="C1048309" s="279"/>
      <c r="D1048309" s="294"/>
    </row>
    <row r="1048310" customHeight="1" spans="3:4">
      <c r="C1048310" s="279"/>
      <c r="D1048310" s="294"/>
    </row>
    <row r="1048311" customHeight="1" spans="3:4">
      <c r="C1048311" s="279"/>
      <c r="D1048311" s="294"/>
    </row>
    <row r="1048312" customHeight="1" spans="3:4">
      <c r="C1048312" s="279"/>
      <c r="D1048312" s="294"/>
    </row>
    <row r="1048313" customHeight="1" spans="3:4">
      <c r="C1048313" s="279"/>
      <c r="D1048313" s="294"/>
    </row>
    <row r="1048314" customHeight="1" spans="3:4">
      <c r="C1048314" s="279"/>
      <c r="D1048314" s="294"/>
    </row>
    <row r="1048315" customHeight="1" spans="3:4">
      <c r="C1048315" s="279"/>
      <c r="D1048315" s="294"/>
    </row>
    <row r="1048316" customHeight="1" spans="3:4">
      <c r="C1048316" s="279"/>
      <c r="D1048316" s="294"/>
    </row>
    <row r="1048317" customHeight="1" spans="3:4">
      <c r="C1048317" s="279"/>
      <c r="D1048317" s="294"/>
    </row>
    <row r="1048318" customHeight="1" spans="3:4">
      <c r="C1048318" s="279"/>
      <c r="D1048318" s="294"/>
    </row>
    <row r="1048319" customHeight="1" spans="3:4">
      <c r="C1048319" s="279"/>
      <c r="D1048319" s="294"/>
    </row>
    <row r="1048320" customHeight="1" spans="3:4">
      <c r="C1048320" s="279"/>
      <c r="D1048320" s="294"/>
    </row>
    <row r="1048321" customHeight="1" spans="3:4">
      <c r="C1048321" s="279"/>
      <c r="D1048321" s="294"/>
    </row>
    <row r="1048322" customHeight="1" spans="3:4">
      <c r="C1048322" s="279"/>
      <c r="D1048322" s="294"/>
    </row>
    <row r="1048323" customHeight="1" spans="3:4">
      <c r="C1048323" s="279"/>
      <c r="D1048323" s="294"/>
    </row>
    <row r="1048324" customHeight="1" spans="3:4">
      <c r="C1048324" s="279"/>
      <c r="D1048324" s="294"/>
    </row>
    <row r="1048325" customHeight="1" spans="3:4">
      <c r="C1048325" s="279"/>
      <c r="D1048325" s="294"/>
    </row>
    <row r="1048326" customHeight="1" spans="3:4">
      <c r="C1048326" s="279"/>
      <c r="D1048326" s="294"/>
    </row>
    <row r="1048327" customHeight="1" spans="3:4">
      <c r="C1048327" s="279"/>
      <c r="D1048327" s="294"/>
    </row>
    <row r="1048328" customHeight="1" spans="3:4">
      <c r="C1048328" s="279"/>
      <c r="D1048328" s="294"/>
    </row>
    <row r="1048329" customHeight="1" spans="3:4">
      <c r="C1048329" s="279"/>
      <c r="D1048329" s="294"/>
    </row>
    <row r="1048330" customHeight="1" spans="3:4">
      <c r="C1048330" s="279"/>
      <c r="D1048330" s="294"/>
    </row>
    <row r="1048331" customHeight="1" spans="3:4">
      <c r="C1048331" s="279"/>
      <c r="D1048331" s="294"/>
    </row>
    <row r="1048332" customHeight="1" spans="3:4">
      <c r="C1048332" s="279"/>
      <c r="D1048332" s="294"/>
    </row>
    <row r="1048333" customHeight="1" spans="3:4">
      <c r="C1048333" s="279"/>
      <c r="D1048333" s="294"/>
    </row>
    <row r="1048334" customHeight="1" spans="3:4">
      <c r="C1048334" s="279"/>
      <c r="D1048334" s="294"/>
    </row>
    <row r="1048335" customHeight="1" spans="3:4">
      <c r="C1048335" s="279"/>
      <c r="D1048335" s="294"/>
    </row>
    <row r="1048336" customHeight="1" spans="3:4">
      <c r="C1048336" s="279"/>
      <c r="D1048336" s="294"/>
    </row>
    <row r="1048337" customHeight="1" spans="3:4">
      <c r="C1048337" s="279"/>
      <c r="D1048337" s="294"/>
    </row>
    <row r="1048338" customHeight="1" spans="3:4">
      <c r="C1048338" s="279"/>
      <c r="D1048338" s="294"/>
    </row>
    <row r="1048339" customHeight="1" spans="3:4">
      <c r="C1048339" s="279"/>
      <c r="D1048339" s="294"/>
    </row>
    <row r="1048340" customHeight="1" spans="3:4">
      <c r="C1048340" s="279"/>
      <c r="D1048340" s="294"/>
    </row>
    <row r="1048341" customHeight="1" spans="3:4">
      <c r="C1048341" s="279"/>
      <c r="D1048341" s="294"/>
    </row>
    <row r="1048342" customHeight="1" spans="3:4">
      <c r="C1048342" s="279"/>
      <c r="D1048342" s="294"/>
    </row>
    <row r="1048343" customHeight="1" spans="3:4">
      <c r="C1048343" s="279"/>
      <c r="D1048343" s="294"/>
    </row>
    <row r="1048344" customHeight="1" spans="3:4">
      <c r="C1048344" s="279"/>
      <c r="D1048344" s="294"/>
    </row>
    <row r="1048345" customHeight="1" spans="3:4">
      <c r="C1048345" s="279"/>
      <c r="D1048345" s="294"/>
    </row>
    <row r="1048346" customHeight="1" spans="3:4">
      <c r="C1048346" s="279"/>
      <c r="D1048346" s="294"/>
    </row>
    <row r="1048347" customHeight="1" spans="3:4">
      <c r="C1048347" s="279"/>
      <c r="D1048347" s="294"/>
    </row>
    <row r="1048348" customHeight="1" spans="3:4">
      <c r="C1048348" s="279"/>
      <c r="D1048348" s="294"/>
    </row>
    <row r="1048349" customHeight="1" spans="3:4">
      <c r="C1048349" s="279"/>
      <c r="D1048349" s="294"/>
    </row>
    <row r="1048350" customHeight="1" spans="3:4">
      <c r="C1048350" s="279"/>
      <c r="D1048350" s="294"/>
    </row>
    <row r="1048351" customHeight="1" spans="3:4">
      <c r="C1048351" s="279"/>
      <c r="D1048351" s="294"/>
    </row>
    <row r="1048352" customHeight="1" spans="3:4">
      <c r="C1048352" s="279"/>
      <c r="D1048352" s="294"/>
    </row>
    <row r="1048353" customHeight="1" spans="3:4">
      <c r="C1048353" s="279"/>
      <c r="D1048353" s="294"/>
    </row>
    <row r="1048354" customHeight="1" spans="3:4">
      <c r="C1048354" s="279"/>
      <c r="D1048354" s="294"/>
    </row>
    <row r="1048355" customHeight="1" spans="3:4">
      <c r="C1048355" s="279"/>
      <c r="D1048355" s="294"/>
    </row>
    <row r="1048356" customHeight="1" spans="3:4">
      <c r="C1048356" s="279"/>
      <c r="D1048356" s="294"/>
    </row>
    <row r="1048357" customHeight="1" spans="3:4">
      <c r="C1048357" s="279"/>
      <c r="D1048357" s="294"/>
    </row>
    <row r="1048358" customHeight="1" spans="3:4">
      <c r="C1048358" s="279"/>
      <c r="D1048358" s="294"/>
    </row>
    <row r="1048359" customHeight="1" spans="3:4">
      <c r="C1048359" s="279"/>
      <c r="D1048359" s="294"/>
    </row>
    <row r="1048360" customHeight="1" spans="3:4">
      <c r="C1048360" s="279"/>
      <c r="D1048360" s="294"/>
    </row>
    <row r="1048361" customHeight="1" spans="3:4">
      <c r="C1048361" s="279"/>
      <c r="D1048361" s="294"/>
    </row>
    <row r="1048362" customHeight="1" spans="3:4">
      <c r="C1048362" s="279"/>
      <c r="D1048362" s="294"/>
    </row>
    <row r="1048363" customHeight="1" spans="3:4">
      <c r="C1048363" s="279"/>
      <c r="D1048363" s="294"/>
    </row>
    <row r="1048364" customHeight="1" spans="3:4">
      <c r="C1048364" s="279"/>
      <c r="D1048364" s="294"/>
    </row>
    <row r="1048365" customHeight="1" spans="3:4">
      <c r="C1048365" s="279"/>
      <c r="D1048365" s="294"/>
    </row>
    <row r="1048366" customHeight="1" spans="3:4">
      <c r="C1048366" s="279"/>
      <c r="D1048366" s="294"/>
    </row>
    <row r="1048367" customHeight="1" spans="3:4">
      <c r="C1048367" s="279"/>
      <c r="D1048367" s="294"/>
    </row>
    <row r="1048368" customHeight="1" spans="3:4">
      <c r="C1048368" s="279"/>
      <c r="D1048368" s="294"/>
    </row>
    <row r="1048369" customHeight="1" spans="3:4">
      <c r="C1048369" s="279"/>
      <c r="D1048369" s="294"/>
    </row>
    <row r="1048370" customHeight="1" spans="3:4">
      <c r="C1048370" s="279"/>
      <c r="D1048370" s="294"/>
    </row>
    <row r="1048371" customHeight="1" spans="3:4">
      <c r="C1048371" s="279"/>
      <c r="D1048371" s="294"/>
    </row>
    <row r="1048372" customHeight="1" spans="3:4">
      <c r="C1048372" s="279"/>
      <c r="D1048372" s="294"/>
    </row>
    <row r="1048373" customHeight="1" spans="3:4">
      <c r="C1048373" s="279"/>
      <c r="D1048373" s="294"/>
    </row>
    <row r="1048374" customHeight="1" spans="3:4">
      <c r="C1048374" s="279"/>
      <c r="D1048374" s="294"/>
    </row>
    <row r="1048375" customHeight="1" spans="3:4">
      <c r="C1048375" s="279"/>
      <c r="D1048375" s="294"/>
    </row>
    <row r="1048376" customHeight="1" spans="3:4">
      <c r="C1048376" s="279"/>
      <c r="D1048376" s="294"/>
    </row>
    <row r="1048377" customHeight="1" spans="3:4">
      <c r="C1048377" s="279"/>
      <c r="D1048377" s="294"/>
    </row>
    <row r="1048378" customHeight="1" spans="3:4">
      <c r="C1048378" s="279"/>
      <c r="D1048378" s="294"/>
    </row>
    <row r="1048379" customHeight="1" spans="3:4">
      <c r="C1048379" s="279"/>
      <c r="D1048379" s="294"/>
    </row>
    <row r="1048380" customHeight="1" spans="3:4">
      <c r="C1048380" s="279"/>
      <c r="D1048380" s="294"/>
    </row>
    <row r="1048381" customHeight="1" spans="3:4">
      <c r="C1048381" s="279"/>
      <c r="D1048381" s="294"/>
    </row>
    <row r="1048382" customHeight="1" spans="3:4">
      <c r="C1048382" s="279"/>
      <c r="D1048382" s="294"/>
    </row>
    <row r="1048383" customHeight="1" spans="3:4">
      <c r="C1048383" s="279"/>
      <c r="D1048383" s="294"/>
    </row>
    <row r="1048384" customHeight="1" spans="3:4">
      <c r="C1048384" s="279"/>
      <c r="D1048384" s="294"/>
    </row>
    <row r="1048385" customHeight="1" spans="3:4">
      <c r="C1048385" s="279"/>
      <c r="D1048385" s="294"/>
    </row>
    <row r="1048386" customHeight="1" spans="3:4">
      <c r="C1048386" s="279"/>
      <c r="D1048386" s="294"/>
    </row>
    <row r="1048387" customHeight="1" spans="3:4">
      <c r="C1048387" s="279"/>
      <c r="D1048387" s="294"/>
    </row>
    <row r="1048388" customHeight="1" spans="3:4">
      <c r="C1048388" s="279"/>
      <c r="D1048388" s="294"/>
    </row>
    <row r="1048389" customHeight="1" spans="3:4">
      <c r="C1048389" s="279"/>
      <c r="D1048389" s="294"/>
    </row>
    <row r="1048390" customHeight="1" spans="3:4">
      <c r="C1048390" s="279"/>
      <c r="D1048390" s="294"/>
    </row>
    <row r="1048391" customHeight="1" spans="3:4">
      <c r="C1048391" s="279"/>
      <c r="D1048391" s="294"/>
    </row>
    <row r="1048392" customHeight="1" spans="3:4">
      <c r="C1048392" s="279"/>
      <c r="D1048392" s="294"/>
    </row>
    <row r="1048393" customHeight="1" spans="3:4">
      <c r="C1048393" s="279"/>
      <c r="D1048393" s="294"/>
    </row>
    <row r="1048394" customHeight="1" spans="3:4">
      <c r="C1048394" s="279"/>
      <c r="D1048394" s="294"/>
    </row>
    <row r="1048395" customHeight="1" spans="3:4">
      <c r="C1048395" s="279"/>
      <c r="D1048395" s="294"/>
    </row>
    <row r="1048396" customHeight="1" spans="3:4">
      <c r="C1048396" s="279"/>
      <c r="D1048396" s="294"/>
    </row>
    <row r="1048397" customHeight="1" spans="3:4">
      <c r="C1048397" s="279"/>
      <c r="D1048397" s="294"/>
    </row>
    <row r="1048398" customHeight="1" spans="3:4">
      <c r="C1048398" s="279"/>
      <c r="D1048398" s="294"/>
    </row>
    <row r="1048399" customHeight="1" spans="3:4">
      <c r="C1048399" s="279"/>
      <c r="D1048399" s="294"/>
    </row>
    <row r="1048400" customHeight="1" spans="3:4">
      <c r="C1048400" s="279"/>
      <c r="D1048400" s="294"/>
    </row>
    <row r="1048401" customHeight="1" spans="3:4">
      <c r="C1048401" s="279"/>
      <c r="D1048401" s="294"/>
    </row>
    <row r="1048402" customHeight="1" spans="3:4">
      <c r="C1048402" s="279"/>
      <c r="D1048402" s="294"/>
    </row>
    <row r="1048403" customHeight="1" spans="3:4">
      <c r="C1048403" s="279"/>
      <c r="D1048403" s="294"/>
    </row>
    <row r="1048404" customHeight="1" spans="3:4">
      <c r="C1048404" s="279"/>
      <c r="D1048404" s="294"/>
    </row>
    <row r="1048405" customHeight="1" spans="3:4">
      <c r="C1048405" s="279"/>
      <c r="D1048405" s="294"/>
    </row>
    <row r="1048406" customHeight="1" spans="3:4">
      <c r="C1048406" s="279"/>
      <c r="D1048406" s="294"/>
    </row>
    <row r="1048407" customHeight="1" spans="3:4">
      <c r="C1048407" s="279"/>
      <c r="D1048407" s="294"/>
    </row>
    <row r="1048408" customHeight="1" spans="3:4">
      <c r="C1048408" s="279"/>
      <c r="D1048408" s="294"/>
    </row>
    <row r="1048409" customHeight="1" spans="3:4">
      <c r="C1048409" s="279"/>
      <c r="D1048409" s="294"/>
    </row>
    <row r="1048410" customHeight="1" spans="3:4">
      <c r="C1048410" s="279"/>
      <c r="D1048410" s="294"/>
    </row>
    <row r="1048411" customHeight="1" spans="3:4">
      <c r="C1048411" s="279"/>
      <c r="D1048411" s="294"/>
    </row>
    <row r="1048412" customHeight="1" spans="3:4">
      <c r="C1048412" s="279"/>
      <c r="D1048412" s="294"/>
    </row>
    <row r="1048413" customHeight="1" spans="3:4">
      <c r="C1048413" s="279"/>
      <c r="D1048413" s="294"/>
    </row>
    <row r="1048414" customHeight="1" spans="3:4">
      <c r="C1048414" s="279"/>
      <c r="D1048414" s="294"/>
    </row>
    <row r="1048415" customHeight="1" spans="3:4">
      <c r="C1048415" s="279"/>
      <c r="D1048415" s="294"/>
    </row>
    <row r="1048416" customHeight="1" spans="3:4">
      <c r="C1048416" s="279"/>
      <c r="D1048416" s="294"/>
    </row>
    <row r="1048417" customHeight="1" spans="3:4">
      <c r="C1048417" s="279"/>
      <c r="D1048417" s="294"/>
    </row>
    <row r="1048418" customHeight="1" spans="3:4">
      <c r="C1048418" s="279"/>
      <c r="D1048418" s="294"/>
    </row>
    <row r="1048419" customHeight="1" spans="3:4">
      <c r="C1048419" s="279"/>
      <c r="D1048419" s="294"/>
    </row>
    <row r="1048420" customHeight="1" spans="3:4">
      <c r="C1048420" s="279"/>
      <c r="D1048420" s="294"/>
    </row>
    <row r="1048421" customHeight="1" spans="3:4">
      <c r="C1048421" s="279"/>
      <c r="D1048421" s="294"/>
    </row>
    <row r="1048422" customHeight="1" spans="3:4">
      <c r="C1048422" s="279"/>
      <c r="D1048422" s="294"/>
    </row>
    <row r="1048423" customHeight="1" spans="3:4">
      <c r="C1048423" s="279"/>
      <c r="D1048423" s="294"/>
    </row>
    <row r="1048424" customHeight="1" spans="3:4">
      <c r="C1048424" s="279"/>
      <c r="D1048424" s="294"/>
    </row>
    <row r="1048425" customHeight="1" spans="3:4">
      <c r="C1048425" s="279"/>
      <c r="D1048425" s="294"/>
    </row>
    <row r="1048426" customHeight="1" spans="3:4">
      <c r="C1048426" s="279"/>
      <c r="D1048426" s="294"/>
    </row>
    <row r="1048427" customHeight="1" spans="3:4">
      <c r="C1048427" s="279"/>
      <c r="D1048427" s="294"/>
    </row>
    <row r="1048428" customHeight="1" spans="3:4">
      <c r="C1048428" s="279"/>
      <c r="D1048428" s="294"/>
    </row>
    <row r="1048429" customHeight="1" spans="3:4">
      <c r="C1048429" s="279"/>
      <c r="D1048429" s="294"/>
    </row>
    <row r="1048430" customHeight="1" spans="3:4">
      <c r="C1048430" s="279"/>
      <c r="D1048430" s="294"/>
    </row>
    <row r="1048431" customHeight="1" spans="3:4">
      <c r="C1048431" s="279"/>
      <c r="D1048431" s="294"/>
    </row>
    <row r="1048432" customHeight="1" spans="3:4">
      <c r="C1048432" s="279"/>
      <c r="D1048432" s="294"/>
    </row>
    <row r="1048433" customHeight="1" spans="3:4">
      <c r="C1048433" s="279"/>
      <c r="D1048433" s="294"/>
    </row>
    <row r="1048434" customHeight="1" spans="3:4">
      <c r="C1048434" s="279"/>
      <c r="D1048434" s="294"/>
    </row>
    <row r="1048435" customHeight="1" spans="3:4">
      <c r="C1048435" s="279"/>
      <c r="D1048435" s="294"/>
    </row>
    <row r="1048436" customHeight="1" spans="3:4">
      <c r="C1048436" s="279"/>
      <c r="D1048436" s="294"/>
    </row>
    <row r="1048437" customHeight="1" spans="3:4">
      <c r="C1048437" s="279"/>
      <c r="D1048437" s="294"/>
    </row>
    <row r="1048438" customHeight="1" spans="3:4">
      <c r="C1048438" s="279"/>
      <c r="D1048438" s="294"/>
    </row>
    <row r="1048439" customHeight="1" spans="3:4">
      <c r="C1048439" s="279"/>
      <c r="D1048439" s="294"/>
    </row>
    <row r="1048440" customHeight="1" spans="3:4">
      <c r="C1048440" s="279"/>
      <c r="D1048440" s="294"/>
    </row>
    <row r="1048441" customHeight="1" spans="3:4">
      <c r="C1048441" s="279"/>
      <c r="D1048441" s="294"/>
    </row>
    <row r="1048442" customHeight="1" spans="3:4">
      <c r="C1048442" s="279"/>
      <c r="D1048442" s="294"/>
    </row>
    <row r="1048443" customHeight="1" spans="3:4">
      <c r="C1048443" s="279"/>
      <c r="D1048443" s="294"/>
    </row>
    <row r="1048444" customHeight="1" spans="3:4">
      <c r="C1048444" s="279"/>
      <c r="D1048444" s="294"/>
    </row>
    <row r="1048445" customHeight="1" spans="3:4">
      <c r="C1048445" s="279"/>
      <c r="D1048445" s="294"/>
    </row>
    <row r="1048446" customHeight="1" spans="3:4">
      <c r="C1048446" s="279"/>
      <c r="D1048446" s="294"/>
    </row>
    <row r="1048447" customHeight="1" spans="3:4">
      <c r="C1048447" s="279"/>
      <c r="D1048447" s="294"/>
    </row>
    <row r="1048448" customHeight="1" spans="3:4">
      <c r="C1048448" s="279"/>
      <c r="D1048448" s="294"/>
    </row>
    <row r="1048449" customHeight="1" spans="3:4">
      <c r="C1048449" s="279"/>
      <c r="D1048449" s="294"/>
    </row>
    <row r="1048450" customHeight="1" spans="3:4">
      <c r="C1048450" s="279"/>
      <c r="D1048450" s="294"/>
    </row>
    <row r="1048451" customHeight="1" spans="3:4">
      <c r="C1048451" s="279"/>
      <c r="D1048451" s="294"/>
    </row>
    <row r="1048452" customHeight="1" spans="3:4">
      <c r="C1048452" s="279"/>
      <c r="D1048452" s="294"/>
    </row>
    <row r="1048453" customHeight="1" spans="3:4">
      <c r="C1048453" s="279"/>
      <c r="D1048453" s="294"/>
    </row>
    <row r="1048454" customHeight="1" spans="3:4">
      <c r="C1048454" s="279"/>
      <c r="D1048454" s="294"/>
    </row>
    <row r="1048455" customHeight="1" spans="3:4">
      <c r="C1048455" s="279"/>
      <c r="D1048455" s="294"/>
    </row>
    <row r="1048456" customHeight="1" spans="3:4">
      <c r="C1048456" s="279"/>
      <c r="D1048456" s="294"/>
    </row>
    <row r="1048457" customHeight="1" spans="3:4">
      <c r="C1048457" s="279"/>
      <c r="D1048457" s="294"/>
    </row>
    <row r="1048458" customHeight="1" spans="3:4">
      <c r="C1048458" s="279"/>
      <c r="D1048458" s="294"/>
    </row>
    <row r="1048459" customHeight="1" spans="3:4">
      <c r="C1048459" s="279"/>
      <c r="D1048459" s="294"/>
    </row>
    <row r="1048460" customHeight="1" spans="3:4">
      <c r="C1048460" s="279"/>
      <c r="D1048460" s="294"/>
    </row>
    <row r="1048461" customHeight="1" spans="3:4">
      <c r="C1048461" s="279"/>
      <c r="D1048461" s="294"/>
    </row>
    <row r="1048462" customHeight="1" spans="3:4">
      <c r="C1048462" s="279"/>
      <c r="D1048462" s="294"/>
    </row>
    <row r="1048463" customHeight="1" spans="3:4">
      <c r="C1048463" s="279"/>
      <c r="D1048463" s="294"/>
    </row>
    <row r="1048464" customHeight="1" spans="3:4">
      <c r="C1048464" s="279"/>
      <c r="D1048464" s="294"/>
    </row>
    <row r="1048465" customHeight="1" spans="3:4">
      <c r="C1048465" s="279"/>
      <c r="D1048465" s="294"/>
    </row>
    <row r="1048466" customHeight="1" spans="3:4">
      <c r="C1048466" s="279"/>
      <c r="D1048466" s="294"/>
    </row>
    <row r="1048467" customHeight="1" spans="3:4">
      <c r="C1048467" s="279"/>
      <c r="D1048467" s="294"/>
    </row>
    <row r="1048468" customHeight="1" spans="3:4">
      <c r="C1048468" s="279"/>
      <c r="D1048468" s="294"/>
    </row>
    <row r="1048469" customHeight="1" spans="3:4">
      <c r="C1048469" s="279"/>
      <c r="D1048469" s="294"/>
    </row>
    <row r="1048470" customHeight="1" spans="3:4">
      <c r="C1048470" s="279"/>
      <c r="D1048470" s="294"/>
    </row>
    <row r="1048471" customHeight="1" spans="3:4">
      <c r="C1048471" s="279"/>
      <c r="D1048471" s="294"/>
    </row>
    <row r="1048472" customHeight="1" spans="3:4">
      <c r="C1048472" s="279"/>
      <c r="D1048472" s="294"/>
    </row>
    <row r="1048473" customHeight="1" spans="3:4">
      <c r="C1048473" s="279"/>
      <c r="D1048473" s="294"/>
    </row>
    <row r="1048474" customHeight="1" spans="3:4">
      <c r="C1048474" s="279"/>
      <c r="D1048474" s="294"/>
    </row>
    <row r="1048475" customHeight="1" spans="3:4">
      <c r="C1048475" s="279"/>
      <c r="D1048475" s="294"/>
    </row>
    <row r="1048476" customHeight="1" spans="3:4">
      <c r="C1048476" s="279"/>
      <c r="D1048476" s="294"/>
    </row>
    <row r="1048477" customHeight="1" spans="3:4">
      <c r="C1048477" s="279"/>
      <c r="D1048477" s="294"/>
    </row>
    <row r="1048478" customHeight="1" spans="3:4">
      <c r="C1048478" s="279"/>
      <c r="D1048478" s="294"/>
    </row>
    <row r="1048479" customHeight="1" spans="3:4">
      <c r="C1048479" s="279"/>
      <c r="D1048479" s="294"/>
    </row>
    <row r="1048480" customHeight="1" spans="3:4">
      <c r="C1048480" s="279"/>
      <c r="D1048480" s="294"/>
    </row>
    <row r="1048481" customHeight="1" spans="3:4">
      <c r="C1048481" s="279"/>
      <c r="D1048481" s="294"/>
    </row>
    <row r="1048482" customHeight="1" spans="3:4">
      <c r="C1048482" s="279"/>
      <c r="D1048482" s="294"/>
    </row>
    <row r="1048483" customHeight="1" spans="3:4">
      <c r="C1048483" s="279"/>
      <c r="D1048483" s="294"/>
    </row>
    <row r="1048484" customHeight="1" spans="3:4">
      <c r="C1048484" s="279"/>
      <c r="D1048484" s="294"/>
    </row>
    <row r="1048485" customHeight="1" spans="3:4">
      <c r="C1048485" s="279"/>
      <c r="D1048485" s="294"/>
    </row>
    <row r="1048486" customHeight="1" spans="3:4">
      <c r="C1048486" s="279"/>
      <c r="D1048486" s="294"/>
    </row>
    <row r="1048487" customHeight="1" spans="3:4">
      <c r="C1048487" s="279"/>
      <c r="D1048487" s="294"/>
    </row>
    <row r="1048488" customHeight="1" spans="3:4">
      <c r="C1048488" s="279"/>
      <c r="D1048488" s="294"/>
    </row>
    <row r="1048489" customHeight="1" spans="3:4">
      <c r="C1048489" s="279"/>
      <c r="D1048489" s="294"/>
    </row>
    <row r="1048490" customHeight="1" spans="3:4">
      <c r="C1048490" s="279"/>
      <c r="D1048490" s="294"/>
    </row>
    <row r="1048491" customHeight="1" spans="3:4">
      <c r="C1048491" s="279"/>
      <c r="D1048491" s="294"/>
    </row>
    <row r="1048492" customHeight="1" spans="3:4">
      <c r="C1048492" s="279"/>
      <c r="D1048492" s="294"/>
    </row>
    <row r="1048493" customHeight="1" spans="3:4">
      <c r="C1048493" s="279"/>
      <c r="D1048493" s="294"/>
    </row>
    <row r="1048494" customHeight="1" spans="3:4">
      <c r="C1048494" s="279"/>
      <c r="D1048494" s="294"/>
    </row>
    <row r="1048495" customHeight="1" spans="3:4">
      <c r="C1048495" s="279"/>
      <c r="D1048495" s="294"/>
    </row>
    <row r="1048496" customHeight="1" spans="3:4">
      <c r="C1048496" s="279"/>
      <c r="D1048496" s="294"/>
    </row>
    <row r="1048497" customHeight="1" spans="3:4">
      <c r="C1048497" s="279"/>
      <c r="D1048497" s="294"/>
    </row>
    <row r="1048498" customHeight="1" spans="3:4">
      <c r="C1048498" s="279"/>
      <c r="D1048498" s="294"/>
    </row>
    <row r="1048499" customHeight="1" spans="3:4">
      <c r="C1048499" s="279"/>
      <c r="D1048499" s="294"/>
    </row>
    <row r="1048500" customHeight="1" spans="3:4">
      <c r="C1048500" s="279"/>
      <c r="D1048500" s="294"/>
    </row>
    <row r="1048501" customHeight="1" spans="3:4">
      <c r="C1048501" s="279"/>
      <c r="D1048501" s="294"/>
    </row>
    <row r="1048502" customHeight="1" spans="3:4">
      <c r="C1048502" s="279"/>
      <c r="D1048502" s="294"/>
    </row>
    <row r="1048503" customHeight="1" spans="3:4">
      <c r="C1048503" s="279"/>
      <c r="D1048503" s="294"/>
    </row>
    <row r="1048504" customHeight="1" spans="3:4">
      <c r="C1048504" s="279"/>
      <c r="D1048504" s="294"/>
    </row>
    <row r="1048505" customHeight="1" spans="3:4">
      <c r="C1048505" s="279"/>
      <c r="D1048505" s="294"/>
    </row>
    <row r="1048506" customHeight="1" spans="3:4">
      <c r="C1048506" s="279"/>
      <c r="D1048506" s="294"/>
    </row>
    <row r="1048507" customHeight="1" spans="3:4">
      <c r="C1048507" s="279"/>
      <c r="D1048507" s="294"/>
    </row>
    <row r="1048508" customHeight="1" spans="3:4">
      <c r="C1048508" s="279"/>
      <c r="D1048508" s="294"/>
    </row>
    <row r="1048509" customHeight="1" spans="3:4">
      <c r="C1048509" s="279"/>
      <c r="D1048509" s="294"/>
    </row>
    <row r="1048510" customHeight="1" spans="3:4">
      <c r="C1048510" s="279"/>
      <c r="D1048510" s="294"/>
    </row>
    <row r="1048511" customHeight="1" spans="3:4">
      <c r="C1048511" s="279"/>
      <c r="D1048511" s="294"/>
    </row>
    <row r="1048512" customHeight="1" spans="3:4">
      <c r="C1048512" s="279"/>
      <c r="D1048512" s="294"/>
    </row>
    <row r="1048513" customHeight="1" spans="3:4">
      <c r="C1048513" s="279"/>
      <c r="D1048513" s="294"/>
    </row>
    <row r="1048514" customHeight="1" spans="3:4">
      <c r="C1048514" s="279"/>
      <c r="D1048514" s="294"/>
    </row>
    <row r="1048515" customHeight="1" spans="3:4">
      <c r="C1048515" s="279"/>
      <c r="D1048515" s="294"/>
    </row>
    <row r="1048516" customHeight="1" spans="3:4">
      <c r="C1048516" s="279"/>
      <c r="D1048516" s="294"/>
    </row>
    <row r="1048517" customHeight="1" spans="3:4">
      <c r="C1048517" s="279"/>
      <c r="D1048517" s="294"/>
    </row>
    <row r="1048518" customHeight="1" spans="3:4">
      <c r="C1048518" s="279"/>
      <c r="D1048518" s="294"/>
    </row>
    <row r="1048519" customHeight="1" spans="3:4">
      <c r="C1048519" s="279"/>
      <c r="D1048519" s="294"/>
    </row>
    <row r="1048520" customHeight="1" spans="3:4">
      <c r="C1048520" s="279"/>
      <c r="D1048520" s="294"/>
    </row>
    <row r="1048521" customHeight="1" spans="3:4">
      <c r="C1048521" s="279"/>
      <c r="D1048521" s="294"/>
    </row>
    <row r="1048522" customHeight="1" spans="3:4">
      <c r="C1048522" s="279"/>
      <c r="D1048522" s="294"/>
    </row>
    <row r="1048523" customHeight="1" spans="3:4">
      <c r="C1048523" s="279"/>
      <c r="D1048523" s="294"/>
    </row>
    <row r="1048524" customHeight="1" spans="3:4">
      <c r="C1048524" s="279"/>
      <c r="D1048524" s="294"/>
    </row>
    <row r="1048525" customHeight="1" spans="3:4">
      <c r="C1048525" s="279"/>
      <c r="D1048525" s="294"/>
    </row>
    <row r="1048526" customHeight="1" spans="3:4">
      <c r="C1048526" s="279"/>
      <c r="D1048526" s="294"/>
    </row>
    <row r="1048527" customHeight="1" spans="3:4">
      <c r="C1048527" s="279"/>
      <c r="D1048527" s="294"/>
    </row>
    <row r="1048528" customHeight="1" spans="3:4">
      <c r="C1048528" s="279"/>
      <c r="D1048528" s="294"/>
    </row>
    <row r="1048529" customHeight="1" spans="3:4">
      <c r="C1048529" s="279"/>
      <c r="D1048529" s="294"/>
    </row>
    <row r="1048530" customHeight="1" spans="3:4">
      <c r="C1048530" s="279"/>
      <c r="D1048530" s="294"/>
    </row>
    <row r="1048531" customHeight="1" spans="3:4">
      <c r="C1048531" s="279"/>
      <c r="D1048531" s="294"/>
    </row>
    <row r="1048532" customHeight="1" spans="3:4">
      <c r="C1048532" s="279"/>
      <c r="D1048532" s="294"/>
    </row>
    <row r="1048533" customHeight="1" spans="3:4">
      <c r="C1048533" s="279"/>
      <c r="D1048533" s="294"/>
    </row>
    <row r="1048534" customHeight="1" spans="3:4">
      <c r="C1048534" s="279"/>
      <c r="D1048534" s="294"/>
    </row>
    <row r="1048535" customHeight="1" spans="3:4">
      <c r="C1048535" s="279"/>
      <c r="D1048535" s="294"/>
    </row>
    <row r="1048536" customHeight="1" spans="3:4">
      <c r="C1048536" s="279"/>
      <c r="D1048536" s="294"/>
    </row>
    <row r="1048537" customHeight="1" spans="3:4">
      <c r="C1048537" s="279"/>
      <c r="D1048537" s="294"/>
    </row>
    <row r="1048538" customHeight="1" spans="3:4">
      <c r="C1048538" s="279"/>
      <c r="D1048538" s="294"/>
    </row>
    <row r="1048539" customHeight="1" spans="3:4">
      <c r="C1048539" s="279"/>
      <c r="D1048539" s="294"/>
    </row>
    <row r="1048540" customHeight="1" spans="3:4">
      <c r="C1048540" s="279"/>
      <c r="D1048540" s="294"/>
    </row>
    <row r="1048541" customHeight="1" spans="3:4">
      <c r="C1048541" s="279"/>
      <c r="D1048541" s="294"/>
    </row>
    <row r="1048542" customHeight="1" spans="3:4">
      <c r="C1048542" s="279"/>
      <c r="D1048542" s="294"/>
    </row>
    <row r="1048543" customHeight="1" spans="3:4">
      <c r="C1048543" s="279"/>
      <c r="D1048543" s="294"/>
    </row>
    <row r="1048544" customHeight="1" spans="3:4">
      <c r="C1048544" s="279"/>
      <c r="D1048544" s="294"/>
    </row>
    <row r="1048545" customHeight="1" spans="3:4">
      <c r="C1048545" s="279"/>
      <c r="D1048545" s="294"/>
    </row>
    <row r="1048546" customHeight="1" spans="3:4">
      <c r="C1048546" s="279"/>
      <c r="D1048546" s="294"/>
    </row>
    <row r="1048547" customHeight="1" spans="3:4">
      <c r="C1048547" s="279"/>
      <c r="D1048547" s="294"/>
    </row>
    <row r="1048548" customHeight="1" spans="3:4">
      <c r="C1048548" s="279"/>
      <c r="D1048548" s="294"/>
    </row>
    <row r="1048549" customHeight="1" spans="3:4">
      <c r="C1048549" s="279"/>
      <c r="D1048549" s="294"/>
    </row>
    <row r="1048550" customHeight="1" spans="3:4">
      <c r="C1048550" s="279"/>
      <c r="D1048550" s="294"/>
    </row>
    <row r="1048551" customHeight="1" spans="3:4">
      <c r="C1048551" s="279"/>
      <c r="D1048551" s="294"/>
    </row>
    <row r="1048552" customHeight="1" spans="3:4">
      <c r="C1048552" s="279"/>
      <c r="D1048552" s="294"/>
    </row>
    <row r="1048553" customHeight="1" spans="3:4">
      <c r="C1048553" s="279"/>
      <c r="D1048553" s="294"/>
    </row>
    <row r="1048554" customHeight="1" spans="3:4">
      <c r="C1048554" s="279"/>
      <c r="D1048554" s="294"/>
    </row>
    <row r="1048555" customHeight="1" spans="3:4">
      <c r="C1048555" s="279"/>
      <c r="D1048555" s="294"/>
    </row>
    <row r="1048556" customHeight="1" spans="3:4">
      <c r="C1048556" s="279"/>
      <c r="D1048556" s="294"/>
    </row>
    <row r="1048557" customHeight="1" spans="3:4">
      <c r="C1048557" s="279"/>
      <c r="D1048557" s="294"/>
    </row>
    <row r="1048558" customHeight="1" spans="3:4">
      <c r="C1048558" s="279"/>
      <c r="D1048558" s="294"/>
    </row>
    <row r="1048559" customHeight="1" spans="3:4">
      <c r="C1048559" s="279"/>
      <c r="D1048559" s="294"/>
    </row>
    <row r="1048560" customHeight="1" spans="3:4">
      <c r="C1048560" s="279"/>
      <c r="D1048560" s="294"/>
    </row>
    <row r="1048561" customHeight="1" spans="3:4">
      <c r="C1048561" s="279"/>
      <c r="D1048561" s="294"/>
    </row>
    <row r="1048562" customHeight="1" spans="3:4">
      <c r="C1048562" s="279"/>
      <c r="D1048562" s="294"/>
    </row>
    <row r="1048563" customHeight="1" spans="3:4">
      <c r="C1048563" s="279"/>
      <c r="D1048563" s="294"/>
    </row>
    <row r="1048564" customHeight="1" spans="3:4">
      <c r="C1048564" s="279"/>
      <c r="D1048564" s="294"/>
    </row>
    <row r="1048565" customHeight="1" spans="3:4">
      <c r="C1048565" s="279"/>
      <c r="D1048565" s="294"/>
    </row>
    <row r="1048566" customHeight="1" spans="3:4">
      <c r="C1048566" s="279"/>
      <c r="D1048566" s="294"/>
    </row>
    <row r="1048567" customHeight="1" spans="3:4">
      <c r="C1048567" s="279"/>
      <c r="D1048567" s="294"/>
    </row>
    <row r="1048568" customHeight="1" spans="3:4">
      <c r="C1048568" s="279"/>
      <c r="D1048568" s="294"/>
    </row>
    <row r="1048569" customHeight="1" spans="3:4">
      <c r="C1048569" s="279"/>
      <c r="D1048569" s="294"/>
    </row>
    <row r="1048570" customHeight="1" spans="3:4">
      <c r="C1048570" s="279"/>
      <c r="D1048570" s="294"/>
    </row>
    <row r="1048571" customHeight="1" spans="3:4">
      <c r="C1048571" s="279"/>
      <c r="D1048571" s="294"/>
    </row>
    <row r="1048572" customHeight="1" spans="3:4">
      <c r="C1048572" s="279"/>
      <c r="D1048572" s="294"/>
    </row>
    <row r="1048573" customHeight="1" spans="3:4">
      <c r="C1048573" s="279"/>
      <c r="D1048573" s="294"/>
    </row>
    <row r="1048574" customHeight="1" spans="3:4">
      <c r="C1048574" s="279"/>
      <c r="D1048574" s="294"/>
    </row>
    <row r="1048575" customHeight="1" spans="3:4">
      <c r="C1048575" s="279"/>
      <c r="D1048575" s="294"/>
    </row>
    <row r="1048576" customHeight="1" spans="3:4">
      <c r="C1048576" s="279"/>
      <c r="D1048576" s="294"/>
    </row>
  </sheetData>
  <autoFilter ref="C4:D527">
    <extLst/>
  </autoFilter>
  <mergeCells count="2">
    <mergeCell ref="C1:D1"/>
    <mergeCell ref="C2:D2"/>
  </mergeCells>
  <printOptions horizontalCentered="1"/>
  <pageMargins left="1.10138888888889" right="1.02291666666667" top="0.590277777777778" bottom="0.275" header="0" footer="0.235416666666667"/>
  <pageSetup paperSize="9" firstPageNumber="22" fitToHeight="0" orientation="portrait" useFirstPageNumber="1"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2"/>
  <sheetViews>
    <sheetView topLeftCell="C18" workbookViewId="0">
      <selection activeCell="D36" sqref="D36:D39"/>
    </sheetView>
  </sheetViews>
  <sheetFormatPr defaultColWidth="9" defaultRowHeight="14.25" outlineLevelCol="3"/>
  <cols>
    <col min="1" max="1" width="9" style="267" hidden="1" customWidth="1"/>
    <col min="2" max="2" width="15.25" style="267" hidden="1" customWidth="1"/>
    <col min="3" max="3" width="47.25" style="267" customWidth="1"/>
    <col min="4" max="4" width="24.5" style="268" customWidth="1"/>
    <col min="5" max="16384" width="9" style="267"/>
  </cols>
  <sheetData>
    <row r="1" ht="27" customHeight="1" spans="3:4">
      <c r="C1" s="115" t="s">
        <v>566</v>
      </c>
      <c r="D1" s="115"/>
    </row>
    <row r="2" ht="26.25" customHeight="1" spans="3:4">
      <c r="C2" s="269" t="s">
        <v>8</v>
      </c>
      <c r="D2" s="116"/>
    </row>
    <row r="3" ht="21" customHeight="1" spans="3:4">
      <c r="C3" s="270" t="s">
        <v>567</v>
      </c>
      <c r="D3" s="270"/>
    </row>
    <row r="4" s="203" customFormat="1" ht="17.25" customHeight="1" spans="3:4">
      <c r="C4" s="271"/>
      <c r="D4" s="29" t="s">
        <v>44</v>
      </c>
    </row>
    <row r="5" s="203" customFormat="1" ht="20" customHeight="1" spans="2:4">
      <c r="B5" s="203" t="s">
        <v>568</v>
      </c>
      <c r="C5" s="147" t="s">
        <v>569</v>
      </c>
      <c r="D5" s="147" t="s">
        <v>50</v>
      </c>
    </row>
    <row r="6" s="203" customFormat="1" ht="21" customHeight="1" spans="3:4">
      <c r="C6" s="272" t="s">
        <v>570</v>
      </c>
      <c r="D6" s="273">
        <f>D7+D12+D23+D29+D33+D35+D40</f>
        <v>462383</v>
      </c>
    </row>
    <row r="7" s="203" customFormat="1" ht="21" customHeight="1" spans="1:4">
      <c r="A7" s="203">
        <v>3</v>
      </c>
      <c r="B7" s="203">
        <v>501</v>
      </c>
      <c r="C7" s="272" t="s">
        <v>571</v>
      </c>
      <c r="D7" s="273">
        <f>D8+D9+D10+D11</f>
        <v>82223</v>
      </c>
    </row>
    <row r="8" s="203" customFormat="1" ht="21" customHeight="1" spans="1:4">
      <c r="A8" s="203">
        <v>5</v>
      </c>
      <c r="B8" s="203">
        <v>50101</v>
      </c>
      <c r="C8" s="274" t="s">
        <v>572</v>
      </c>
      <c r="D8" s="275">
        <v>58489</v>
      </c>
    </row>
    <row r="9" s="203" customFormat="1" ht="21" customHeight="1" spans="1:4">
      <c r="A9" s="203">
        <v>5</v>
      </c>
      <c r="B9" s="203">
        <v>50102</v>
      </c>
      <c r="C9" s="274" t="s">
        <v>573</v>
      </c>
      <c r="D9" s="275">
        <v>17380</v>
      </c>
    </row>
    <row r="10" s="203" customFormat="1" ht="21" customHeight="1" spans="1:4">
      <c r="A10" s="203">
        <v>5</v>
      </c>
      <c r="B10" s="203">
        <v>50103</v>
      </c>
      <c r="C10" s="274" t="s">
        <v>574</v>
      </c>
      <c r="D10" s="275">
        <v>6297</v>
      </c>
    </row>
    <row r="11" s="203" customFormat="1" ht="21" customHeight="1" spans="1:4">
      <c r="A11" s="203">
        <v>5</v>
      </c>
      <c r="B11" s="203">
        <v>50199</v>
      </c>
      <c r="C11" s="274" t="s">
        <v>575</v>
      </c>
      <c r="D11" s="275">
        <v>57</v>
      </c>
    </row>
    <row r="12" s="203" customFormat="1" ht="21" customHeight="1" spans="1:4">
      <c r="A12" s="203">
        <v>3</v>
      </c>
      <c r="B12" s="203">
        <v>502</v>
      </c>
      <c r="C12" s="272" t="s">
        <v>576</v>
      </c>
      <c r="D12" s="273">
        <f>SUM(D13:D22)</f>
        <v>16617</v>
      </c>
    </row>
    <row r="13" s="203" customFormat="1" ht="21" customHeight="1" spans="1:4">
      <c r="A13" s="203">
        <v>5</v>
      </c>
      <c r="B13" s="203">
        <v>50201</v>
      </c>
      <c r="C13" s="274" t="s">
        <v>577</v>
      </c>
      <c r="D13" s="275">
        <v>10559</v>
      </c>
    </row>
    <row r="14" s="203" customFormat="1" ht="21" customHeight="1" spans="1:4">
      <c r="A14" s="203">
        <v>5</v>
      </c>
      <c r="B14" s="203">
        <v>50202</v>
      </c>
      <c r="C14" s="274" t="s">
        <v>578</v>
      </c>
      <c r="D14" s="275">
        <v>27</v>
      </c>
    </row>
    <row r="15" s="203" customFormat="1" ht="21" customHeight="1" spans="1:4">
      <c r="A15" s="203">
        <v>5</v>
      </c>
      <c r="B15" s="203">
        <v>50203</v>
      </c>
      <c r="C15" s="274" t="s">
        <v>579</v>
      </c>
      <c r="D15" s="275">
        <v>368</v>
      </c>
    </row>
    <row r="16" s="203" customFormat="1" ht="21" customHeight="1" spans="1:4">
      <c r="A16" s="203">
        <v>5</v>
      </c>
      <c r="B16" s="203">
        <v>50204</v>
      </c>
      <c r="C16" s="274" t="s">
        <v>580</v>
      </c>
      <c r="D16" s="275">
        <v>4</v>
      </c>
    </row>
    <row r="17" s="203" customFormat="1" ht="21" customHeight="1" spans="1:4">
      <c r="A17" s="203">
        <v>5</v>
      </c>
      <c r="B17" s="203">
        <v>50205</v>
      </c>
      <c r="C17" s="274" t="s">
        <v>581</v>
      </c>
      <c r="D17" s="275">
        <v>867</v>
      </c>
    </row>
    <row r="18" s="203" customFormat="1" ht="21" customHeight="1" spans="1:4">
      <c r="A18" s="203">
        <v>5</v>
      </c>
      <c r="B18" s="203">
        <v>50206</v>
      </c>
      <c r="C18" s="274" t="s">
        <v>582</v>
      </c>
      <c r="D18" s="275">
        <v>84</v>
      </c>
    </row>
    <row r="19" s="203" customFormat="1" ht="21" customHeight="1" spans="1:4">
      <c r="A19" s="203">
        <v>5</v>
      </c>
      <c r="B19" s="203">
        <v>50207</v>
      </c>
      <c r="C19" s="274" t="s">
        <v>583</v>
      </c>
      <c r="D19" s="275">
        <v>15</v>
      </c>
    </row>
    <row r="20" s="203" customFormat="1" ht="21" customHeight="1" spans="1:4">
      <c r="A20" s="203">
        <v>5</v>
      </c>
      <c r="B20" s="203">
        <v>50208</v>
      </c>
      <c r="C20" s="274" t="s">
        <v>584</v>
      </c>
      <c r="D20" s="275">
        <v>431</v>
      </c>
    </row>
    <row r="21" s="203" customFormat="1" ht="21" customHeight="1" spans="1:4">
      <c r="A21" s="203">
        <v>5</v>
      </c>
      <c r="B21" s="203">
        <v>50209</v>
      </c>
      <c r="C21" s="274" t="s">
        <v>585</v>
      </c>
      <c r="D21" s="275">
        <v>325</v>
      </c>
    </row>
    <row r="22" s="203" customFormat="1" ht="21" customHeight="1" spans="1:4">
      <c r="A22" s="203">
        <v>5</v>
      </c>
      <c r="B22" s="203">
        <v>50299</v>
      </c>
      <c r="C22" s="274" t="s">
        <v>586</v>
      </c>
      <c r="D22" s="275">
        <v>3937</v>
      </c>
    </row>
    <row r="23" s="203" customFormat="1" ht="21" customHeight="1" spans="1:4">
      <c r="A23" s="203">
        <v>3</v>
      </c>
      <c r="B23" s="203">
        <v>503</v>
      </c>
      <c r="C23" s="272" t="s">
        <v>587</v>
      </c>
      <c r="D23" s="273">
        <f>SUM(D24:D28)</f>
        <v>91</v>
      </c>
    </row>
    <row r="24" s="203" customFormat="1" ht="21" customHeight="1" spans="1:4">
      <c r="A24" s="203">
        <v>5</v>
      </c>
      <c r="B24" s="203">
        <v>50302</v>
      </c>
      <c r="C24" s="274" t="s">
        <v>588</v>
      </c>
      <c r="D24" s="275"/>
    </row>
    <row r="25" s="203" customFormat="1" ht="21" customHeight="1" spans="1:4">
      <c r="A25" s="203">
        <v>5</v>
      </c>
      <c r="B25" s="203">
        <v>50303</v>
      </c>
      <c r="C25" s="274" t="s">
        <v>589</v>
      </c>
      <c r="D25" s="275"/>
    </row>
    <row r="26" s="203" customFormat="1" ht="21" customHeight="1" spans="1:4">
      <c r="A26" s="203">
        <v>5</v>
      </c>
      <c r="B26" s="203">
        <v>50306</v>
      </c>
      <c r="C26" s="274" t="s">
        <v>590</v>
      </c>
      <c r="D26" s="275">
        <v>91</v>
      </c>
    </row>
    <row r="27" s="203" customFormat="1" ht="21" customHeight="1" spans="1:4">
      <c r="A27" s="203">
        <v>5</v>
      </c>
      <c r="B27" s="203">
        <v>50307</v>
      </c>
      <c r="C27" s="274" t="s">
        <v>591</v>
      </c>
      <c r="D27" s="275"/>
    </row>
    <row r="28" s="203" customFormat="1" ht="21" customHeight="1" spans="1:4">
      <c r="A28" s="203">
        <v>5</v>
      </c>
      <c r="B28" s="203">
        <v>50399</v>
      </c>
      <c r="C28" s="274" t="s">
        <v>592</v>
      </c>
      <c r="D28" s="275"/>
    </row>
    <row r="29" s="203" customFormat="1" ht="21" customHeight="1" spans="1:4">
      <c r="A29" s="203">
        <v>3</v>
      </c>
      <c r="B29" s="203">
        <v>505</v>
      </c>
      <c r="C29" s="272" t="s">
        <v>593</v>
      </c>
      <c r="D29" s="273">
        <f>SUM(D30:D32)</f>
        <v>322927</v>
      </c>
    </row>
    <row r="30" s="203" customFormat="1" ht="21" customHeight="1" spans="1:4">
      <c r="A30" s="203">
        <v>5</v>
      </c>
      <c r="B30" s="203">
        <v>50501</v>
      </c>
      <c r="C30" s="274" t="s">
        <v>594</v>
      </c>
      <c r="D30" s="275">
        <v>290284</v>
      </c>
    </row>
    <row r="31" s="203" customFormat="1" ht="21" customHeight="1" spans="1:4">
      <c r="A31" s="203">
        <v>5</v>
      </c>
      <c r="B31" s="203">
        <v>50502</v>
      </c>
      <c r="C31" s="274" t="s">
        <v>595</v>
      </c>
      <c r="D31" s="275">
        <v>32643</v>
      </c>
    </row>
    <row r="32" s="203" customFormat="1" ht="21" customHeight="1" spans="1:4">
      <c r="A32" s="203">
        <v>5</v>
      </c>
      <c r="B32" s="203">
        <v>50599</v>
      </c>
      <c r="C32" s="274" t="s">
        <v>596</v>
      </c>
      <c r="D32" s="275"/>
    </row>
    <row r="33" s="203" customFormat="1" ht="21" customHeight="1" spans="1:4">
      <c r="A33" s="203">
        <v>3</v>
      </c>
      <c r="B33" s="203">
        <v>506</v>
      </c>
      <c r="C33" s="272" t="s">
        <v>597</v>
      </c>
      <c r="D33" s="273">
        <f>D34</f>
        <v>369</v>
      </c>
    </row>
    <row r="34" s="203" customFormat="1" ht="21" customHeight="1" spans="1:4">
      <c r="A34" s="203">
        <v>5</v>
      </c>
      <c r="B34" s="203">
        <v>50601</v>
      </c>
      <c r="C34" s="274" t="s">
        <v>598</v>
      </c>
      <c r="D34" s="275">
        <v>369</v>
      </c>
    </row>
    <row r="35" s="203" customFormat="1" ht="21" customHeight="1" spans="1:4">
      <c r="A35" s="203">
        <v>3</v>
      </c>
      <c r="B35" s="203">
        <v>509</v>
      </c>
      <c r="C35" s="272" t="s">
        <v>599</v>
      </c>
      <c r="D35" s="273">
        <f>SUM(D36:D39)</f>
        <v>40156</v>
      </c>
    </row>
    <row r="36" s="203" customFormat="1" ht="21" customHeight="1" spans="1:4">
      <c r="A36" s="203">
        <v>5</v>
      </c>
      <c r="B36" s="203">
        <v>50901</v>
      </c>
      <c r="C36" s="274" t="s">
        <v>600</v>
      </c>
      <c r="D36" s="275">
        <v>39908</v>
      </c>
    </row>
    <row r="37" s="203" customFormat="1" ht="21" customHeight="1" spans="1:4">
      <c r="A37" s="203">
        <v>5</v>
      </c>
      <c r="B37" s="203">
        <v>50902</v>
      </c>
      <c r="C37" s="274" t="s">
        <v>601</v>
      </c>
      <c r="D37" s="275"/>
    </row>
    <row r="38" s="203" customFormat="1" ht="21" customHeight="1" spans="1:4">
      <c r="A38" s="203">
        <v>5</v>
      </c>
      <c r="B38" s="203">
        <v>50905</v>
      </c>
      <c r="C38" s="274" t="s">
        <v>602</v>
      </c>
      <c r="D38" s="275">
        <v>223</v>
      </c>
    </row>
    <row r="39" s="203" customFormat="1" ht="21" customHeight="1" spans="1:4">
      <c r="A39" s="203">
        <v>5</v>
      </c>
      <c r="B39" s="203">
        <v>50999</v>
      </c>
      <c r="C39" s="274" t="s">
        <v>603</v>
      </c>
      <c r="D39" s="275">
        <v>25</v>
      </c>
    </row>
    <row r="40" s="203" customFormat="1" ht="21" customHeight="1" spans="1:4">
      <c r="A40" s="203">
        <v>3</v>
      </c>
      <c r="B40" s="203">
        <v>599</v>
      </c>
      <c r="C40" s="272" t="s">
        <v>604</v>
      </c>
      <c r="D40" s="275"/>
    </row>
    <row r="41" s="203" customFormat="1" ht="21" customHeight="1" spans="1:4">
      <c r="A41" s="203">
        <v>5</v>
      </c>
      <c r="B41" s="203">
        <v>59999</v>
      </c>
      <c r="C41" s="274" t="s">
        <v>605</v>
      </c>
      <c r="D41" s="275"/>
    </row>
    <row r="42" ht="34.5" customHeight="1" spans="3:4">
      <c r="C42" s="266" t="s">
        <v>606</v>
      </c>
      <c r="D42" s="266"/>
    </row>
  </sheetData>
  <mergeCells count="4">
    <mergeCell ref="C1:D1"/>
    <mergeCell ref="C2:D2"/>
    <mergeCell ref="C3:D3"/>
    <mergeCell ref="C42:D42"/>
  </mergeCells>
  <printOptions horizontalCentered="1"/>
  <pageMargins left="1.10138888888889" right="1.02291666666667" top="1.45625" bottom="1.37777777777778" header="0" footer="0.235416666666667"/>
  <pageSetup paperSize="9" firstPageNumber="22" orientation="portrait" useFirstPageNumber="1"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70"/>
  <sheetViews>
    <sheetView topLeftCell="A32" workbookViewId="0">
      <selection activeCell="N39" sqref="N39"/>
    </sheetView>
  </sheetViews>
  <sheetFormatPr defaultColWidth="9" defaultRowHeight="14.25" outlineLevelCol="3"/>
  <cols>
    <col min="1" max="1" width="31.25" style="244" customWidth="1"/>
    <col min="2" max="2" width="11.5" style="244" customWidth="1"/>
    <col min="3" max="3" width="29.875" style="245" customWidth="1"/>
    <col min="4" max="4" width="12.125" style="246" customWidth="1"/>
    <col min="5" max="16384" width="9" style="246"/>
  </cols>
  <sheetData>
    <row r="1" ht="23.25" customHeight="1" spans="1:4">
      <c r="A1" s="247" t="s">
        <v>607</v>
      </c>
      <c r="B1" s="247"/>
      <c r="C1" s="247"/>
      <c r="D1" s="115"/>
    </row>
    <row r="2" ht="24" customHeight="1" spans="1:4">
      <c r="A2" s="248" t="s">
        <v>10</v>
      </c>
      <c r="B2" s="248"/>
      <c r="C2" s="248"/>
      <c r="D2" s="249"/>
    </row>
    <row r="3" s="242" customFormat="1" ht="16.5" customHeight="1" spans="1:4">
      <c r="A3" s="250"/>
      <c r="B3" s="250"/>
      <c r="C3" s="251"/>
      <c r="D3" s="137" t="s">
        <v>44</v>
      </c>
    </row>
    <row r="4" s="242" customFormat="1" ht="24" customHeight="1" spans="1:4">
      <c r="A4" s="252" t="s">
        <v>608</v>
      </c>
      <c r="B4" s="252" t="s">
        <v>50</v>
      </c>
      <c r="C4" s="252" t="s">
        <v>609</v>
      </c>
      <c r="D4" s="147" t="s">
        <v>50</v>
      </c>
    </row>
    <row r="5" s="243" customFormat="1" ht="21.95" customHeight="1" spans="1:4">
      <c r="A5" s="253" t="s">
        <v>610</v>
      </c>
      <c r="B5" s="254">
        <f>B6+B31</f>
        <v>466946</v>
      </c>
      <c r="C5" s="253" t="s">
        <v>611</v>
      </c>
      <c r="D5" s="122">
        <v>106135</v>
      </c>
    </row>
    <row r="6" ht="35.1" customHeight="1" spans="1:4">
      <c r="A6" s="255" t="s">
        <v>612</v>
      </c>
      <c r="B6" s="254">
        <f>SUM(B7:B30)</f>
        <v>405017</v>
      </c>
      <c r="C6" s="255" t="s">
        <v>613</v>
      </c>
      <c r="D6" s="122">
        <f>SUM(D7:D11)</f>
        <v>87246</v>
      </c>
    </row>
    <row r="7" ht="29" customHeight="1" spans="1:4">
      <c r="A7" s="256" t="s">
        <v>614</v>
      </c>
      <c r="B7" s="257">
        <v>4030</v>
      </c>
      <c r="C7" s="256" t="s">
        <v>615</v>
      </c>
      <c r="D7" s="256">
        <v>83270</v>
      </c>
    </row>
    <row r="8" ht="29" customHeight="1" spans="1:4">
      <c r="A8" s="256" t="s">
        <v>616</v>
      </c>
      <c r="B8" s="257">
        <v>5694</v>
      </c>
      <c r="C8" s="256" t="s">
        <v>617</v>
      </c>
      <c r="D8" s="256">
        <v>3029</v>
      </c>
    </row>
    <row r="9" ht="29" customHeight="1" spans="1:4">
      <c r="A9" s="256" t="s">
        <v>618</v>
      </c>
      <c r="B9" s="257">
        <v>846</v>
      </c>
      <c r="C9" s="256" t="s">
        <v>619</v>
      </c>
      <c r="D9" s="256">
        <v>947</v>
      </c>
    </row>
    <row r="10" ht="29" customHeight="1" spans="1:4">
      <c r="A10" s="256" t="s">
        <v>620</v>
      </c>
      <c r="B10" s="257">
        <v>25593</v>
      </c>
      <c r="C10" s="258"/>
      <c r="D10" s="126"/>
    </row>
    <row r="11" ht="29" customHeight="1" spans="1:4">
      <c r="A11" s="256" t="s">
        <v>621</v>
      </c>
      <c r="B11" s="257">
        <v>22</v>
      </c>
      <c r="C11" s="258"/>
      <c r="D11" s="126"/>
    </row>
    <row r="12" ht="29" customHeight="1" spans="1:4">
      <c r="A12" s="256" t="s">
        <v>622</v>
      </c>
      <c r="B12" s="257">
        <v>56245</v>
      </c>
      <c r="C12" s="258"/>
      <c r="D12" s="259"/>
    </row>
    <row r="13" ht="29" customHeight="1" spans="1:4">
      <c r="A13" s="256" t="s">
        <v>623</v>
      </c>
      <c r="B13" s="257">
        <v>10242</v>
      </c>
      <c r="C13" s="260"/>
      <c r="D13" s="259"/>
    </row>
    <row r="14" ht="29" customHeight="1" spans="1:4">
      <c r="A14" s="256" t="s">
        <v>624</v>
      </c>
      <c r="B14" s="257">
        <v>29379</v>
      </c>
      <c r="C14" s="260"/>
      <c r="D14" s="259"/>
    </row>
    <row r="15" ht="29" customHeight="1" spans="1:4">
      <c r="A15" s="256" t="s">
        <v>625</v>
      </c>
      <c r="B15" s="257">
        <v>60</v>
      </c>
      <c r="C15" s="260"/>
      <c r="D15" s="259"/>
    </row>
    <row r="16" ht="29" customHeight="1" spans="1:4">
      <c r="A16" s="256" t="s">
        <v>626</v>
      </c>
      <c r="B16" s="257">
        <v>4570</v>
      </c>
      <c r="C16" s="260"/>
      <c r="D16" s="259"/>
    </row>
    <row r="17" ht="29" customHeight="1" spans="1:4">
      <c r="A17" s="256" t="s">
        <v>627</v>
      </c>
      <c r="B17" s="257">
        <v>27047</v>
      </c>
      <c r="C17" s="260"/>
      <c r="D17" s="259"/>
    </row>
    <row r="18" ht="29" customHeight="1" spans="1:4">
      <c r="A18" s="256" t="s">
        <v>628</v>
      </c>
      <c r="B18" s="257">
        <v>6071</v>
      </c>
      <c r="C18" s="260"/>
      <c r="D18" s="259"/>
    </row>
    <row r="19" ht="29" customHeight="1" spans="1:4">
      <c r="A19" s="256" t="s">
        <v>629</v>
      </c>
      <c r="B19" s="257">
        <v>756</v>
      </c>
      <c r="C19" s="260"/>
      <c r="D19" s="259"/>
    </row>
    <row r="20" ht="29" customHeight="1" spans="1:4">
      <c r="A20" s="256" t="s">
        <v>630</v>
      </c>
      <c r="B20" s="257">
        <v>5578</v>
      </c>
      <c r="C20" s="260"/>
      <c r="D20" s="259"/>
    </row>
    <row r="21" ht="29" customHeight="1" spans="1:4">
      <c r="A21" s="256" t="s">
        <v>631</v>
      </c>
      <c r="B21" s="257">
        <v>39408</v>
      </c>
      <c r="C21" s="260"/>
      <c r="D21" s="259"/>
    </row>
    <row r="22" ht="29" customHeight="1" spans="1:4">
      <c r="A22" s="256" t="s">
        <v>632</v>
      </c>
      <c r="B22" s="257">
        <v>465</v>
      </c>
      <c r="C22" s="260"/>
      <c r="D22" s="259"/>
    </row>
    <row r="23" ht="29" customHeight="1" spans="1:4">
      <c r="A23" s="256" t="s">
        <v>633</v>
      </c>
      <c r="B23" s="257">
        <v>1397</v>
      </c>
      <c r="C23" s="260"/>
      <c r="D23" s="259"/>
    </row>
    <row r="24" ht="29" customHeight="1" spans="1:4">
      <c r="A24" s="256" t="s">
        <v>634</v>
      </c>
      <c r="B24" s="257">
        <v>66608</v>
      </c>
      <c r="C24" s="261"/>
      <c r="D24" s="262"/>
    </row>
    <row r="25" ht="29" customHeight="1" spans="1:4">
      <c r="A25" s="256" t="s">
        <v>635</v>
      </c>
      <c r="B25" s="257">
        <v>39906</v>
      </c>
      <c r="C25" s="261"/>
      <c r="D25" s="262"/>
    </row>
    <row r="26" ht="29" customHeight="1" spans="1:4">
      <c r="A26" s="256" t="s">
        <v>636</v>
      </c>
      <c r="B26" s="257">
        <v>809</v>
      </c>
      <c r="C26" s="261"/>
      <c r="D26" s="262"/>
    </row>
    <row r="27" ht="29" customHeight="1" spans="1:4">
      <c r="A27" s="256" t="s">
        <v>637</v>
      </c>
      <c r="B27" s="257">
        <v>42388</v>
      </c>
      <c r="C27" s="261"/>
      <c r="D27" s="262"/>
    </row>
    <row r="28" ht="29" customHeight="1" spans="1:4">
      <c r="A28" s="256" t="s">
        <v>638</v>
      </c>
      <c r="B28" s="257">
        <v>13841</v>
      </c>
      <c r="C28" s="261"/>
      <c r="D28" s="262"/>
    </row>
    <row r="29" ht="29" customHeight="1" spans="1:4">
      <c r="A29" s="256" t="s">
        <v>639</v>
      </c>
      <c r="B29" s="257">
        <v>22862</v>
      </c>
      <c r="C29" s="261"/>
      <c r="D29" s="262"/>
    </row>
    <row r="30" ht="29" customHeight="1" spans="1:4">
      <c r="A30" s="256" t="s">
        <v>640</v>
      </c>
      <c r="B30" s="257">
        <v>1200</v>
      </c>
      <c r="C30" s="261"/>
      <c r="D30" s="262"/>
    </row>
    <row r="31" ht="29" customHeight="1" spans="1:4">
      <c r="A31" s="263" t="s">
        <v>641</v>
      </c>
      <c r="B31" s="254">
        <f>SUM(B32:B46)</f>
        <v>61929</v>
      </c>
      <c r="C31" s="263" t="s">
        <v>642</v>
      </c>
      <c r="D31" s="122">
        <f>SUM(D32:D42)</f>
        <v>18889</v>
      </c>
    </row>
    <row r="32" ht="29" customHeight="1" spans="1:4">
      <c r="A32" s="256" t="s">
        <v>643</v>
      </c>
      <c r="B32" s="257">
        <v>20</v>
      </c>
      <c r="C32" s="256" t="s">
        <v>644</v>
      </c>
      <c r="D32" s="256">
        <v>1648</v>
      </c>
    </row>
    <row r="33" ht="29" customHeight="1" spans="1:4">
      <c r="A33" s="256" t="s">
        <v>645</v>
      </c>
      <c r="B33" s="257">
        <v>488</v>
      </c>
      <c r="C33" s="256" t="s">
        <v>646</v>
      </c>
      <c r="D33" s="256">
        <v>430</v>
      </c>
    </row>
    <row r="34" ht="29" customHeight="1" spans="1:4">
      <c r="A34" s="256" t="s">
        <v>647</v>
      </c>
      <c r="B34" s="257">
        <v>1200</v>
      </c>
      <c r="C34" s="256" t="s">
        <v>648</v>
      </c>
      <c r="D34" s="256">
        <v>105</v>
      </c>
    </row>
    <row r="35" ht="29" customHeight="1" spans="1:4">
      <c r="A35" s="256" t="s">
        <v>649</v>
      </c>
      <c r="B35" s="257">
        <v>1549</v>
      </c>
      <c r="C35" s="256" t="s">
        <v>650</v>
      </c>
      <c r="D35" s="256">
        <v>410</v>
      </c>
    </row>
    <row r="36" ht="29" customHeight="1" spans="1:4">
      <c r="A36" s="256" t="s">
        <v>651</v>
      </c>
      <c r="B36" s="257">
        <v>9336</v>
      </c>
      <c r="C36" s="256" t="s">
        <v>652</v>
      </c>
      <c r="D36" s="256">
        <v>3550</v>
      </c>
    </row>
    <row r="37" ht="29" customHeight="1" spans="1:4">
      <c r="A37" s="256" t="s">
        <v>653</v>
      </c>
      <c r="B37" s="257">
        <v>12906</v>
      </c>
      <c r="C37" s="256" t="s">
        <v>654</v>
      </c>
      <c r="D37" s="256">
        <v>1138</v>
      </c>
    </row>
    <row r="38" ht="29" customHeight="1" spans="1:4">
      <c r="A38" s="256" t="s">
        <v>655</v>
      </c>
      <c r="B38" s="257">
        <v>13099</v>
      </c>
      <c r="C38" s="256" t="s">
        <v>656</v>
      </c>
      <c r="D38" s="256">
        <v>10038</v>
      </c>
    </row>
    <row r="39" ht="29" customHeight="1" spans="1:4">
      <c r="A39" s="256" t="s">
        <v>657</v>
      </c>
      <c r="B39" s="257">
        <v>4909</v>
      </c>
      <c r="C39" s="256" t="s">
        <v>658</v>
      </c>
      <c r="D39" s="256">
        <v>1200</v>
      </c>
    </row>
    <row r="40" ht="29" customHeight="1" spans="1:4">
      <c r="A40" s="256" t="s">
        <v>659</v>
      </c>
      <c r="B40" s="257">
        <v>3536</v>
      </c>
      <c r="C40" s="256" t="s">
        <v>660</v>
      </c>
      <c r="D40" s="256">
        <v>370</v>
      </c>
    </row>
    <row r="41" ht="29" customHeight="1" spans="1:4">
      <c r="A41" s="256" t="s">
        <v>661</v>
      </c>
      <c r="B41" s="257">
        <v>2449</v>
      </c>
      <c r="C41" s="258"/>
      <c r="D41" s="126"/>
    </row>
    <row r="42" ht="29" customHeight="1" spans="1:4">
      <c r="A42" s="256" t="s">
        <v>662</v>
      </c>
      <c r="B42" s="257">
        <v>944</v>
      </c>
      <c r="C42" s="258"/>
      <c r="D42" s="126"/>
    </row>
    <row r="43" ht="29" customHeight="1" spans="1:4">
      <c r="A43" s="256" t="s">
        <v>663</v>
      </c>
      <c r="B43" s="257">
        <v>2409</v>
      </c>
      <c r="C43" s="264"/>
      <c r="D43" s="265"/>
    </row>
    <row r="44" ht="29" customHeight="1" spans="1:4">
      <c r="A44" s="256" t="s">
        <v>664</v>
      </c>
      <c r="B44" s="257">
        <v>4965</v>
      </c>
      <c r="C44" s="264"/>
      <c r="D44" s="265"/>
    </row>
    <row r="45" ht="29" customHeight="1" spans="1:4">
      <c r="A45" s="256" t="s">
        <v>665</v>
      </c>
      <c r="B45" s="257">
        <v>112</v>
      </c>
      <c r="C45" s="264"/>
      <c r="D45" s="265"/>
    </row>
    <row r="46" ht="29" customHeight="1" spans="1:4">
      <c r="A46" s="256" t="s">
        <v>666</v>
      </c>
      <c r="B46" s="257">
        <v>4007</v>
      </c>
      <c r="C46" s="264"/>
      <c r="D46" s="265"/>
    </row>
    <row r="47" ht="43" customHeight="1" spans="1:4">
      <c r="A47" s="266" t="s">
        <v>667</v>
      </c>
      <c r="B47" s="266"/>
      <c r="C47" s="266"/>
      <c r="D47" s="266"/>
    </row>
    <row r="48" ht="20.1" customHeight="1"/>
    <row r="49" ht="20.1" customHeight="1"/>
    <row r="50" ht="20.1" customHeight="1"/>
    <row r="51" ht="20.1" customHeight="1"/>
    <row r="52" ht="20.1" customHeight="1"/>
    <row r="53" ht="20.1" customHeight="1"/>
    <row r="54" ht="20.1" customHeight="1"/>
    <row r="55" ht="20.1" customHeight="1"/>
    <row r="56" ht="20.1" customHeight="1"/>
    <row r="57" ht="20.1" customHeight="1"/>
    <row r="58" ht="20.1" customHeight="1"/>
    <row r="59" ht="20.1" customHeight="1"/>
    <row r="60" ht="20.1" customHeight="1"/>
    <row r="61" ht="20.1" customHeight="1"/>
    <row r="62" ht="20.1" customHeight="1"/>
    <row r="63" ht="20.1" customHeight="1"/>
    <row r="64" ht="20.1" customHeight="1"/>
    <row r="65" ht="20.1" customHeight="1"/>
    <row r="66" ht="20.1" customHeight="1"/>
    <row r="67" ht="20.1" customHeight="1"/>
    <row r="68" ht="20.1" customHeight="1"/>
    <row r="69" ht="33.75" customHeight="1"/>
    <row r="70" ht="20.1" customHeight="1"/>
  </sheetData>
  <mergeCells count="4">
    <mergeCell ref="A1:D1"/>
    <mergeCell ref="A2:D2"/>
    <mergeCell ref="A3:B3"/>
    <mergeCell ref="A47:D47"/>
  </mergeCells>
  <printOptions horizontalCentered="1"/>
  <pageMargins left="1.10138888888889" right="1.02291666666667" top="0.826388888888889" bottom="0.471527777777778" header="0" footer="0.235416666666667"/>
  <pageSetup paperSize="9" scale="94" firstPageNumber="22" fitToHeight="0" orientation="portrait" useFirstPageNumber="1"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2"/>
  <sheetViews>
    <sheetView topLeftCell="A13" workbookViewId="0">
      <selection activeCell="D32" sqref="D8:D32"/>
    </sheetView>
  </sheetViews>
  <sheetFormatPr defaultColWidth="9" defaultRowHeight="13.5" outlineLevelCol="3"/>
  <cols>
    <col min="1" max="1" width="17.625" style="155" customWidth="1"/>
    <col min="2" max="4" width="18.75" style="152" customWidth="1"/>
    <col min="5" max="16384" width="9" style="152"/>
  </cols>
  <sheetData>
    <row r="1" ht="33.95" customHeight="1" spans="1:4">
      <c r="A1" s="142" t="s">
        <v>668</v>
      </c>
      <c r="B1" s="142"/>
      <c r="C1" s="142"/>
      <c r="D1" s="156"/>
    </row>
    <row r="2" ht="28.5" customHeight="1" spans="1:4">
      <c r="A2" s="157" t="s">
        <v>669</v>
      </c>
      <c r="B2" s="157"/>
      <c r="C2" s="157"/>
      <c r="D2" s="157"/>
    </row>
    <row r="3" ht="18.75" customHeight="1" spans="1:4">
      <c r="A3" s="144" t="s">
        <v>670</v>
      </c>
      <c r="B3" s="144"/>
      <c r="C3" s="144"/>
      <c r="D3" s="144"/>
    </row>
    <row r="4" ht="14.25" customHeight="1" spans="1:4">
      <c r="A4" s="145"/>
      <c r="B4" s="145"/>
      <c r="C4" s="145"/>
      <c r="D4" s="145" t="s">
        <v>44</v>
      </c>
    </row>
    <row r="5" ht="26" customHeight="1" spans="1:4">
      <c r="A5" s="233" t="s">
        <v>671</v>
      </c>
      <c r="B5" s="234" t="s">
        <v>50</v>
      </c>
      <c r="C5" s="235"/>
      <c r="D5" s="236"/>
    </row>
    <row r="6" ht="26" customHeight="1" spans="1:4">
      <c r="A6" s="237"/>
      <c r="B6" s="238" t="s">
        <v>672</v>
      </c>
      <c r="C6" s="238" t="s">
        <v>673</v>
      </c>
      <c r="D6" s="238" t="s">
        <v>674</v>
      </c>
    </row>
    <row r="7" s="153" customFormat="1" ht="24" customHeight="1" spans="1:4">
      <c r="A7" s="158" t="s">
        <v>675</v>
      </c>
      <c r="B7" s="159">
        <f>C7+D7</f>
        <v>106135</v>
      </c>
      <c r="C7" s="159">
        <f>SUM(C8:C32)</f>
        <v>87246</v>
      </c>
      <c r="D7" s="159">
        <f>SUM(D8:D32)</f>
        <v>18889</v>
      </c>
    </row>
    <row r="8" s="154" customFormat="1" ht="20.25" customHeight="1" spans="1:4">
      <c r="A8" s="239" t="s">
        <v>676</v>
      </c>
      <c r="B8" s="240">
        <v>13356</v>
      </c>
      <c r="C8" s="241">
        <v>9503</v>
      </c>
      <c r="D8" s="241">
        <v>3853</v>
      </c>
    </row>
    <row r="9" s="154" customFormat="1" ht="20.25" customHeight="1" spans="1:4">
      <c r="A9" s="239" t="s">
        <v>677</v>
      </c>
      <c r="B9" s="240">
        <v>10018</v>
      </c>
      <c r="C9" s="241">
        <v>9499</v>
      </c>
      <c r="D9" s="241">
        <v>519</v>
      </c>
    </row>
    <row r="10" s="154" customFormat="1" ht="20.25" customHeight="1" spans="1:4">
      <c r="A10" s="239" t="s">
        <v>678</v>
      </c>
      <c r="B10" s="240">
        <v>5509</v>
      </c>
      <c r="C10" s="241">
        <v>4070</v>
      </c>
      <c r="D10" s="241">
        <v>1439</v>
      </c>
    </row>
    <row r="11" s="232" customFormat="1" ht="20.25" customHeight="1" spans="1:4">
      <c r="A11" s="239" t="s">
        <v>679</v>
      </c>
      <c r="B11" s="240">
        <v>3284</v>
      </c>
      <c r="C11" s="241">
        <v>2649</v>
      </c>
      <c r="D11" s="241">
        <v>635</v>
      </c>
    </row>
    <row r="12" s="154" customFormat="1" ht="20.25" customHeight="1" spans="1:4">
      <c r="A12" s="239" t="s">
        <v>680</v>
      </c>
      <c r="B12" s="240">
        <v>1864</v>
      </c>
      <c r="C12" s="241">
        <v>1765</v>
      </c>
      <c r="D12" s="241">
        <v>99</v>
      </c>
    </row>
    <row r="13" s="232" customFormat="1" ht="20.25" customHeight="1" spans="1:4">
      <c r="A13" s="239" t="s">
        <v>681</v>
      </c>
      <c r="B13" s="240">
        <v>1896</v>
      </c>
      <c r="C13" s="241">
        <v>1555</v>
      </c>
      <c r="D13" s="241">
        <v>341</v>
      </c>
    </row>
    <row r="14" s="232" customFormat="1" ht="20.25" customHeight="1" spans="1:4">
      <c r="A14" s="239" t="s">
        <v>682</v>
      </c>
      <c r="B14" s="240">
        <v>5246</v>
      </c>
      <c r="C14" s="241">
        <v>4065</v>
      </c>
      <c r="D14" s="241">
        <v>1181</v>
      </c>
    </row>
    <row r="15" s="232" customFormat="1" ht="20.25" customHeight="1" spans="1:4">
      <c r="A15" s="239" t="s">
        <v>683</v>
      </c>
      <c r="B15" s="240">
        <v>6585</v>
      </c>
      <c r="C15" s="241">
        <v>5527</v>
      </c>
      <c r="D15" s="241">
        <v>1058</v>
      </c>
    </row>
    <row r="16" s="232" customFormat="1" ht="20.25" customHeight="1" spans="1:4">
      <c r="A16" s="239" t="s">
        <v>684</v>
      </c>
      <c r="B16" s="240">
        <v>5623</v>
      </c>
      <c r="C16" s="241">
        <v>4944</v>
      </c>
      <c r="D16" s="241">
        <v>679</v>
      </c>
    </row>
    <row r="17" s="232" customFormat="1" ht="20.25" customHeight="1" spans="1:4">
      <c r="A17" s="239" t="s">
        <v>685</v>
      </c>
      <c r="B17" s="240">
        <v>4030</v>
      </c>
      <c r="C17" s="241">
        <v>3693</v>
      </c>
      <c r="D17" s="241">
        <v>337</v>
      </c>
    </row>
    <row r="18" s="232" customFormat="1" ht="20.25" customHeight="1" spans="1:4">
      <c r="A18" s="239" t="s">
        <v>686</v>
      </c>
      <c r="B18" s="240">
        <v>4112</v>
      </c>
      <c r="C18" s="241">
        <v>3740</v>
      </c>
      <c r="D18" s="241">
        <v>372</v>
      </c>
    </row>
    <row r="19" s="232" customFormat="1" ht="20.25" customHeight="1" spans="1:4">
      <c r="A19" s="239" t="s">
        <v>687</v>
      </c>
      <c r="B19" s="240">
        <v>3421</v>
      </c>
      <c r="C19" s="241">
        <v>3133</v>
      </c>
      <c r="D19" s="241">
        <v>288</v>
      </c>
    </row>
    <row r="20" s="154" customFormat="1" ht="20.25" customHeight="1" spans="1:4">
      <c r="A20" s="239" t="s">
        <v>688</v>
      </c>
      <c r="B20" s="240">
        <v>4631</v>
      </c>
      <c r="C20" s="241">
        <v>2705</v>
      </c>
      <c r="D20" s="241">
        <v>1926</v>
      </c>
    </row>
    <row r="21" s="154" customFormat="1" ht="20.25" customHeight="1" spans="1:4">
      <c r="A21" s="239" t="s">
        <v>689</v>
      </c>
      <c r="B21" s="240">
        <v>3153</v>
      </c>
      <c r="C21" s="241">
        <v>2899</v>
      </c>
      <c r="D21" s="241">
        <v>254</v>
      </c>
    </row>
    <row r="22" s="154" customFormat="1" ht="20.25" customHeight="1" spans="1:4">
      <c r="A22" s="239" t="s">
        <v>690</v>
      </c>
      <c r="B22" s="240">
        <v>3345</v>
      </c>
      <c r="C22" s="241">
        <v>2844</v>
      </c>
      <c r="D22" s="241">
        <v>501</v>
      </c>
    </row>
    <row r="23" s="154" customFormat="1" ht="20.25" customHeight="1" spans="1:4">
      <c r="A23" s="239" t="s">
        <v>691</v>
      </c>
      <c r="B23" s="240">
        <v>3612</v>
      </c>
      <c r="C23" s="241">
        <v>3142</v>
      </c>
      <c r="D23" s="241">
        <v>470</v>
      </c>
    </row>
    <row r="24" s="154" customFormat="1" ht="20.25" customHeight="1" spans="1:4">
      <c r="A24" s="239" t="s">
        <v>692</v>
      </c>
      <c r="B24" s="240">
        <v>3744</v>
      </c>
      <c r="C24" s="241">
        <v>2559</v>
      </c>
      <c r="D24" s="241">
        <v>1185</v>
      </c>
    </row>
    <row r="25" s="154" customFormat="1" ht="20.25" customHeight="1" spans="1:4">
      <c r="A25" s="239" t="s">
        <v>693</v>
      </c>
      <c r="B25" s="240">
        <v>2977</v>
      </c>
      <c r="C25" s="241">
        <v>2570</v>
      </c>
      <c r="D25" s="241">
        <v>407</v>
      </c>
    </row>
    <row r="26" s="154" customFormat="1" ht="20.25" customHeight="1" spans="1:4">
      <c r="A26" s="239" t="s">
        <v>694</v>
      </c>
      <c r="B26" s="240">
        <v>2873</v>
      </c>
      <c r="C26" s="241">
        <v>1499</v>
      </c>
      <c r="D26" s="241">
        <v>1374</v>
      </c>
    </row>
    <row r="27" s="154" customFormat="1" ht="20.25" customHeight="1" spans="1:4">
      <c r="A27" s="239" t="s">
        <v>695</v>
      </c>
      <c r="B27" s="240">
        <v>2873</v>
      </c>
      <c r="C27" s="241">
        <v>2456</v>
      </c>
      <c r="D27" s="241">
        <v>417</v>
      </c>
    </row>
    <row r="28" s="154" customFormat="1" ht="20.25" customHeight="1" spans="1:4">
      <c r="A28" s="239" t="s">
        <v>696</v>
      </c>
      <c r="B28" s="240">
        <v>3283</v>
      </c>
      <c r="C28" s="241">
        <v>2813</v>
      </c>
      <c r="D28" s="241">
        <v>470</v>
      </c>
    </row>
    <row r="29" s="154" customFormat="1" ht="20.25" customHeight="1" spans="1:4">
      <c r="A29" s="239" t="s">
        <v>697</v>
      </c>
      <c r="B29" s="240">
        <v>2093</v>
      </c>
      <c r="C29" s="241">
        <v>1929</v>
      </c>
      <c r="D29" s="241">
        <v>164</v>
      </c>
    </row>
    <row r="30" s="154" customFormat="1" ht="20.25" customHeight="1" spans="1:4">
      <c r="A30" s="239" t="s">
        <v>698</v>
      </c>
      <c r="B30" s="240">
        <v>2244</v>
      </c>
      <c r="C30" s="241">
        <v>1822</v>
      </c>
      <c r="D30" s="241">
        <v>422</v>
      </c>
    </row>
    <row r="31" s="154" customFormat="1" ht="20.25" customHeight="1" spans="1:4">
      <c r="A31" s="239" t="s">
        <v>699</v>
      </c>
      <c r="B31" s="240">
        <v>3393</v>
      </c>
      <c r="C31" s="241">
        <v>3001</v>
      </c>
      <c r="D31" s="241">
        <v>392</v>
      </c>
    </row>
    <row r="32" s="154" customFormat="1" ht="20.25" customHeight="1" spans="1:4">
      <c r="A32" s="239" t="s">
        <v>700</v>
      </c>
      <c r="B32" s="240">
        <v>2970</v>
      </c>
      <c r="C32" s="241">
        <v>2864</v>
      </c>
      <c r="D32" s="241">
        <v>106</v>
      </c>
    </row>
  </sheetData>
  <mergeCells count="4">
    <mergeCell ref="A2:D2"/>
    <mergeCell ref="A3:D3"/>
    <mergeCell ref="B5:D5"/>
    <mergeCell ref="A5:A6"/>
  </mergeCells>
  <printOptions horizontalCentered="1"/>
  <pageMargins left="1.10138888888889" right="1.02291666666667" top="1.45625" bottom="1.37777777777778" header="0" footer="0.235416666666667"/>
  <pageSetup paperSize="9" firstPageNumber="22" fitToHeight="0" orientation="portrait" useFirstPageNumber="1"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67"/>
  <sheetViews>
    <sheetView topLeftCell="A30" workbookViewId="0">
      <selection activeCell="B8" sqref="B8:B10"/>
    </sheetView>
  </sheetViews>
  <sheetFormatPr defaultColWidth="10" defaultRowHeight="13.5" outlineLevelCol="1"/>
  <cols>
    <col min="1" max="1" width="52" style="139" customWidth="1"/>
    <col min="2" max="2" width="23.5" style="139" customWidth="1"/>
    <col min="3" max="16384" width="10" style="139"/>
  </cols>
  <sheetData>
    <row r="1" ht="26.1" customHeight="1" spans="1:2">
      <c r="A1" s="142" t="s">
        <v>701</v>
      </c>
      <c r="B1" s="142"/>
    </row>
    <row r="2" ht="30" customHeight="1" spans="1:2">
      <c r="A2" s="143" t="s">
        <v>669</v>
      </c>
      <c r="B2" s="143"/>
    </row>
    <row r="3" ht="24.95" customHeight="1" spans="1:2">
      <c r="A3" s="144" t="s">
        <v>702</v>
      </c>
      <c r="B3" s="144"/>
    </row>
    <row r="4" ht="24.95" customHeight="1" spans="1:2">
      <c r="A4" s="145"/>
      <c r="B4" s="146" t="s">
        <v>44</v>
      </c>
    </row>
    <row r="5" ht="39.95" customHeight="1" spans="1:2">
      <c r="A5" s="147" t="s">
        <v>703</v>
      </c>
      <c r="B5" s="147" t="s">
        <v>50</v>
      </c>
    </row>
    <row r="6" s="140" customFormat="1" ht="24.95" customHeight="1" spans="1:2">
      <c r="A6" s="148" t="s">
        <v>675</v>
      </c>
      <c r="B6" s="149">
        <f>B7+B11</f>
        <v>106135</v>
      </c>
    </row>
    <row r="7" s="141" customFormat="1" ht="24.95" customHeight="1" spans="1:2">
      <c r="A7" s="228" t="s">
        <v>704</v>
      </c>
      <c r="B7" s="149">
        <f>SUM(B8:B10)</f>
        <v>87246</v>
      </c>
    </row>
    <row r="8" s="141" customFormat="1" ht="24.95" customHeight="1" spans="1:2">
      <c r="A8" s="229" t="s">
        <v>705</v>
      </c>
      <c r="B8" s="230">
        <v>83270</v>
      </c>
    </row>
    <row r="9" s="141" customFormat="1" ht="24.95" customHeight="1" spans="1:2">
      <c r="A9" s="229" t="s">
        <v>706</v>
      </c>
      <c r="B9" s="230">
        <v>3029</v>
      </c>
    </row>
    <row r="10" s="141" customFormat="1" ht="24.95" customHeight="1" spans="1:2">
      <c r="A10" s="229" t="s">
        <v>707</v>
      </c>
      <c r="B10" s="230">
        <v>947</v>
      </c>
    </row>
    <row r="11" s="141" customFormat="1" ht="24.95" customHeight="1" spans="1:2">
      <c r="A11" s="228" t="s">
        <v>708</v>
      </c>
      <c r="B11" s="149">
        <f>SUM(B12:B49)</f>
        <v>18889</v>
      </c>
    </row>
    <row r="12" s="141" customFormat="1" ht="24.95" customHeight="1" spans="1:2">
      <c r="A12" s="229" t="s">
        <v>709</v>
      </c>
      <c r="B12" s="230">
        <v>208</v>
      </c>
    </row>
    <row r="13" s="141" customFormat="1" ht="24.95" customHeight="1" spans="1:2">
      <c r="A13" s="229" t="s">
        <v>710</v>
      </c>
      <c r="B13" s="230">
        <v>41</v>
      </c>
    </row>
    <row r="14" s="141" customFormat="1" ht="24.95" customHeight="1" spans="1:2">
      <c r="A14" s="229" t="s">
        <v>711</v>
      </c>
      <c r="B14" s="230">
        <v>97</v>
      </c>
    </row>
    <row r="15" s="141" customFormat="1" ht="24.95" customHeight="1" spans="1:2">
      <c r="A15" s="229" t="s">
        <v>712</v>
      </c>
      <c r="B15" s="230">
        <v>597</v>
      </c>
    </row>
    <row r="16" s="141" customFormat="1" ht="24.95" customHeight="1" spans="1:2">
      <c r="A16" s="229" t="s">
        <v>713</v>
      </c>
      <c r="B16" s="230">
        <v>4902</v>
      </c>
    </row>
    <row r="17" s="141" customFormat="1" ht="24.95" customHeight="1" spans="1:2">
      <c r="A17" s="229" t="s">
        <v>714</v>
      </c>
      <c r="B17" s="230">
        <v>4281</v>
      </c>
    </row>
    <row r="18" s="141" customFormat="1" ht="24.95" customHeight="1" spans="1:2">
      <c r="A18" s="229" t="s">
        <v>715</v>
      </c>
      <c r="B18" s="230">
        <v>14</v>
      </c>
    </row>
    <row r="19" s="141" customFormat="1" ht="24.95" customHeight="1" spans="1:2">
      <c r="A19" s="229" t="s">
        <v>716</v>
      </c>
      <c r="B19" s="230">
        <v>10</v>
      </c>
    </row>
    <row r="20" s="141" customFormat="1" ht="24.95" customHeight="1" spans="1:2">
      <c r="A20" s="229" t="s">
        <v>717</v>
      </c>
      <c r="B20" s="230">
        <v>10</v>
      </c>
    </row>
    <row r="21" s="141" customFormat="1" ht="24.95" customHeight="1" spans="1:2">
      <c r="A21" s="229" t="s">
        <v>718</v>
      </c>
      <c r="B21" s="230">
        <v>254</v>
      </c>
    </row>
    <row r="22" s="141" customFormat="1" ht="24.95" customHeight="1" spans="1:2">
      <c r="A22" s="229" t="s">
        <v>719</v>
      </c>
      <c r="B22" s="230">
        <v>100</v>
      </c>
    </row>
    <row r="23" s="141" customFormat="1" ht="24.95" customHeight="1" spans="1:2">
      <c r="A23" s="229" t="s">
        <v>720</v>
      </c>
      <c r="B23" s="230">
        <v>70</v>
      </c>
    </row>
    <row r="24" s="141" customFormat="1" ht="24.95" customHeight="1" spans="1:2">
      <c r="A24" s="229" t="s">
        <v>721</v>
      </c>
      <c r="B24" s="230">
        <v>26</v>
      </c>
    </row>
    <row r="25" s="141" customFormat="1" ht="24.95" customHeight="1" spans="1:2">
      <c r="A25" s="229" t="s">
        <v>722</v>
      </c>
      <c r="B25" s="230">
        <v>150</v>
      </c>
    </row>
    <row r="26" s="141" customFormat="1" ht="24.95" customHeight="1" spans="1:2">
      <c r="A26" s="229" t="s">
        <v>723</v>
      </c>
      <c r="B26" s="230">
        <v>7</v>
      </c>
    </row>
    <row r="27" s="141" customFormat="1" ht="24.95" customHeight="1" spans="1:2">
      <c r="A27" s="229" t="s">
        <v>724</v>
      </c>
      <c r="B27" s="230">
        <v>266</v>
      </c>
    </row>
    <row r="28" s="141" customFormat="1" ht="24.95" customHeight="1" spans="1:2">
      <c r="A28" s="229" t="s">
        <v>725</v>
      </c>
      <c r="B28" s="230">
        <v>47</v>
      </c>
    </row>
    <row r="29" s="141" customFormat="1" ht="24.95" customHeight="1" spans="1:2">
      <c r="A29" s="229" t="s">
        <v>726</v>
      </c>
      <c r="B29" s="230">
        <v>100</v>
      </c>
    </row>
    <row r="30" s="141" customFormat="1" ht="24.95" customHeight="1" spans="1:2">
      <c r="A30" s="229" t="s">
        <v>727</v>
      </c>
      <c r="B30" s="230">
        <v>2826</v>
      </c>
    </row>
    <row r="31" s="141" customFormat="1" ht="24.95" customHeight="1" spans="1:2">
      <c r="A31" s="229" t="s">
        <v>728</v>
      </c>
      <c r="B31" s="230">
        <v>105</v>
      </c>
    </row>
    <row r="32" s="141" customFormat="1" ht="24.95" customHeight="1" spans="1:2">
      <c r="A32" s="229" t="s">
        <v>729</v>
      </c>
      <c r="B32" s="230">
        <v>1200</v>
      </c>
    </row>
    <row r="33" s="141" customFormat="1" ht="24.95" customHeight="1" spans="1:2">
      <c r="A33" s="229" t="s">
        <v>730</v>
      </c>
      <c r="B33" s="230">
        <v>180</v>
      </c>
    </row>
    <row r="34" s="141" customFormat="1" ht="24.95" customHeight="1" spans="1:2">
      <c r="A34" s="229" t="s">
        <v>731</v>
      </c>
      <c r="B34" s="230">
        <v>40</v>
      </c>
    </row>
    <row r="35" s="141" customFormat="1" ht="24.95" customHeight="1" spans="1:2">
      <c r="A35" s="229" t="s">
        <v>732</v>
      </c>
      <c r="B35" s="230">
        <v>31</v>
      </c>
    </row>
    <row r="36" s="141" customFormat="1" ht="24.95" customHeight="1" spans="1:2">
      <c r="A36" s="229" t="s">
        <v>733</v>
      </c>
      <c r="B36" s="230">
        <v>83</v>
      </c>
    </row>
    <row r="37" s="141" customFormat="1" ht="24.95" customHeight="1" spans="1:2">
      <c r="A37" s="229" t="s">
        <v>734</v>
      </c>
      <c r="B37" s="230">
        <v>30</v>
      </c>
    </row>
    <row r="38" s="141" customFormat="1" ht="24.95" customHeight="1" spans="1:2">
      <c r="A38" s="229" t="s">
        <v>735</v>
      </c>
      <c r="B38" s="230">
        <v>60</v>
      </c>
    </row>
    <row r="39" s="141" customFormat="1" ht="24.95" customHeight="1" spans="1:2">
      <c r="A39" s="229" t="s">
        <v>736</v>
      </c>
      <c r="B39" s="230">
        <v>240</v>
      </c>
    </row>
    <row r="40" s="141" customFormat="1" ht="24.95" customHeight="1" spans="1:2">
      <c r="A40" s="229" t="s">
        <v>737</v>
      </c>
      <c r="B40" s="230">
        <v>1220</v>
      </c>
    </row>
    <row r="41" s="141" customFormat="1" ht="24.95" customHeight="1" spans="1:2">
      <c r="A41" s="231" t="s">
        <v>738</v>
      </c>
      <c r="B41" s="231">
        <v>89</v>
      </c>
    </row>
    <row r="42" s="141" customFormat="1" ht="24.95" customHeight="1" spans="1:2">
      <c r="A42" s="231" t="s">
        <v>739</v>
      </c>
      <c r="B42" s="231">
        <v>42</v>
      </c>
    </row>
    <row r="43" s="141" customFormat="1" ht="24.95" customHeight="1" spans="1:2">
      <c r="A43" s="231" t="s">
        <v>740</v>
      </c>
      <c r="B43" s="231">
        <v>198</v>
      </c>
    </row>
    <row r="44" s="141" customFormat="1" ht="24.95" customHeight="1" spans="1:2">
      <c r="A44" s="231" t="s">
        <v>741</v>
      </c>
      <c r="B44" s="231">
        <v>640</v>
      </c>
    </row>
    <row r="45" s="141" customFormat="1" ht="24.95" customHeight="1" spans="1:2">
      <c r="A45" s="231" t="s">
        <v>742</v>
      </c>
      <c r="B45" s="231">
        <v>200</v>
      </c>
    </row>
    <row r="46" s="141" customFormat="1" ht="24.95" customHeight="1" spans="1:2">
      <c r="A46" s="231" t="s">
        <v>743</v>
      </c>
      <c r="B46" s="231">
        <v>200</v>
      </c>
    </row>
    <row r="47" s="141" customFormat="1" ht="24.95" customHeight="1" spans="1:2">
      <c r="A47" s="231" t="s">
        <v>744</v>
      </c>
      <c r="B47" s="231">
        <v>10</v>
      </c>
    </row>
    <row r="48" s="141" customFormat="1" ht="24.95" customHeight="1" spans="1:2">
      <c r="A48" s="231" t="s">
        <v>745</v>
      </c>
      <c r="B48" s="231">
        <v>143</v>
      </c>
    </row>
    <row r="49" s="141" customFormat="1" ht="24.95" customHeight="1" spans="1:2">
      <c r="A49" s="231" t="s">
        <v>746</v>
      </c>
      <c r="B49" s="231">
        <v>172</v>
      </c>
    </row>
    <row r="50" s="141" customFormat="1" ht="24.95" customHeight="1"/>
    <row r="51" s="141" customFormat="1" ht="24.95" customHeight="1"/>
    <row r="52" s="141" customFormat="1" ht="24.95" customHeight="1"/>
    <row r="53" s="141" customFormat="1" ht="24.95" customHeight="1"/>
    <row r="54" s="141" customFormat="1" ht="24.95" customHeight="1"/>
    <row r="55" s="141" customFormat="1" ht="24.95" customHeight="1" spans="1:2">
      <c r="A55" s="139"/>
      <c r="B55" s="139"/>
    </row>
    <row r="56" ht="24.95" customHeight="1"/>
    <row r="57" ht="24.95" customHeight="1"/>
    <row r="58" ht="24.95" customHeight="1"/>
    <row r="59" ht="24.95" customHeight="1"/>
    <row r="60" ht="24.95" customHeight="1"/>
    <row r="61" ht="24.95" customHeight="1"/>
    <row r="62" ht="24.95" customHeight="1"/>
    <row r="63" ht="24.95" customHeight="1"/>
    <row r="64" ht="24.95" customHeight="1"/>
    <row r="65" ht="24.95" customHeight="1"/>
    <row r="66" ht="24.95" customHeight="1"/>
    <row r="67" ht="24.95" customHeight="1"/>
  </sheetData>
  <mergeCells count="3">
    <mergeCell ref="A1:B1"/>
    <mergeCell ref="A2:B2"/>
    <mergeCell ref="A3:B3"/>
  </mergeCells>
  <printOptions horizontalCentered="1"/>
  <pageMargins left="1.10138888888889" right="1.02291666666667" top="1.45625" bottom="1.37777777777778" header="0" footer="0.235416666666667"/>
  <pageSetup paperSize="9" firstPageNumber="22" fitToHeight="0" orientation="portrait" useFirstPageNumber="1"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2"/>
  <sheetViews>
    <sheetView showZeros="0" zoomScale="85" zoomScaleNormal="85" topLeftCell="J9" workbookViewId="0">
      <selection activeCell="N22" sqref="N22:N26"/>
    </sheetView>
  </sheetViews>
  <sheetFormatPr defaultColWidth="9" defaultRowHeight="20.1" customHeight="1"/>
  <cols>
    <col min="1" max="1" width="35" style="204" customWidth="1"/>
    <col min="2" max="2" width="11.5" style="204" customWidth="1"/>
    <col min="3" max="5" width="12.25" style="204" customWidth="1"/>
    <col min="6" max="6" width="12.625" style="205" customWidth="1"/>
    <col min="7" max="7" width="12.25" style="205" customWidth="1"/>
    <col min="8" max="8" width="14.625" style="205" hidden="1" customWidth="1"/>
    <col min="9" max="9" width="13.25" style="205" customWidth="1"/>
    <col min="10" max="10" width="28.375" style="206" customWidth="1"/>
    <col min="11" max="11" width="12" style="206" customWidth="1"/>
    <col min="12" max="14" width="13.625" style="206" customWidth="1"/>
    <col min="15" max="15" width="13.75" style="206" customWidth="1"/>
    <col min="16" max="16" width="12" style="206" customWidth="1"/>
    <col min="17" max="17" width="13.625" style="206" hidden="1" customWidth="1"/>
    <col min="18" max="18" width="13.625" style="205" customWidth="1"/>
    <col min="19" max="19" width="12.625" style="207" customWidth="1"/>
    <col min="20" max="16384" width="9" style="207"/>
  </cols>
  <sheetData>
    <row r="1" ht="26.1" customHeight="1" spans="1:18">
      <c r="A1" s="115" t="s">
        <v>747</v>
      </c>
      <c r="B1" s="115"/>
      <c r="C1" s="115"/>
      <c r="D1" s="115"/>
      <c r="E1" s="115"/>
      <c r="F1" s="115"/>
      <c r="G1" s="115"/>
      <c r="H1" s="115"/>
      <c r="I1" s="115"/>
      <c r="J1" s="115"/>
      <c r="K1" s="115"/>
      <c r="L1" s="115"/>
      <c r="M1" s="115"/>
      <c r="N1" s="115"/>
      <c r="O1" s="115"/>
      <c r="P1" s="115"/>
      <c r="Q1" s="115"/>
      <c r="R1" s="115"/>
    </row>
    <row r="2" ht="30" customHeight="1" spans="1:18">
      <c r="A2" s="116" t="s">
        <v>16</v>
      </c>
      <c r="B2" s="116"/>
      <c r="C2" s="116"/>
      <c r="D2" s="116"/>
      <c r="E2" s="116"/>
      <c r="F2" s="116"/>
      <c r="G2" s="116"/>
      <c r="H2" s="116"/>
      <c r="I2" s="116"/>
      <c r="J2" s="116"/>
      <c r="K2" s="116"/>
      <c r="L2" s="116"/>
      <c r="M2" s="116"/>
      <c r="N2" s="116"/>
      <c r="O2" s="116"/>
      <c r="P2" s="116"/>
      <c r="Q2" s="116"/>
      <c r="R2" s="116"/>
    </row>
    <row r="3" ht="24.95" customHeight="1" spans="1:18">
      <c r="A3" s="168" t="s">
        <v>748</v>
      </c>
      <c r="B3" s="168"/>
      <c r="C3" s="168"/>
      <c r="D3" s="168"/>
      <c r="E3" s="168"/>
      <c r="F3" s="168"/>
      <c r="G3" s="168"/>
      <c r="H3" s="168"/>
      <c r="I3" s="168"/>
      <c r="J3" s="168"/>
      <c r="K3" s="223"/>
      <c r="L3" s="223"/>
      <c r="M3" s="223"/>
      <c r="N3" s="223"/>
      <c r="O3" s="223"/>
      <c r="P3" s="223"/>
      <c r="Q3" s="223"/>
      <c r="R3" s="29" t="s">
        <v>44</v>
      </c>
    </row>
    <row r="4" ht="50.1" customHeight="1" spans="1:18">
      <c r="A4" s="208" t="s">
        <v>608</v>
      </c>
      <c r="B4" s="119" t="s">
        <v>46</v>
      </c>
      <c r="C4" s="119" t="s">
        <v>47</v>
      </c>
      <c r="D4" s="119" t="s">
        <v>48</v>
      </c>
      <c r="E4" s="119" t="s">
        <v>49</v>
      </c>
      <c r="F4" s="119" t="s">
        <v>50</v>
      </c>
      <c r="G4" s="119" t="s">
        <v>51</v>
      </c>
      <c r="H4" s="120" t="s">
        <v>52</v>
      </c>
      <c r="I4" s="133" t="s">
        <v>749</v>
      </c>
      <c r="J4" s="208" t="s">
        <v>609</v>
      </c>
      <c r="K4" s="119" t="s">
        <v>46</v>
      </c>
      <c r="L4" s="119" t="s">
        <v>47</v>
      </c>
      <c r="M4" s="119" t="s">
        <v>48</v>
      </c>
      <c r="N4" s="119" t="s">
        <v>49</v>
      </c>
      <c r="O4" s="119" t="s">
        <v>50</v>
      </c>
      <c r="P4" s="119" t="s">
        <v>51</v>
      </c>
      <c r="Q4" s="120" t="s">
        <v>52</v>
      </c>
      <c r="R4" s="133" t="s">
        <v>749</v>
      </c>
    </row>
    <row r="5" s="202" customFormat="1" ht="39.75" customHeight="1" spans="1:18">
      <c r="A5" s="209" t="s">
        <v>750</v>
      </c>
      <c r="B5" s="122">
        <f>B6+B14</f>
        <v>508855</v>
      </c>
      <c r="C5" s="122">
        <f>C6+C14</f>
        <v>1449955</v>
      </c>
      <c r="D5" s="122">
        <f>D6+D14</f>
        <v>1552236</v>
      </c>
      <c r="E5" s="122">
        <v>1554675</v>
      </c>
      <c r="F5" s="122">
        <v>1554676</v>
      </c>
      <c r="G5" s="210">
        <v>100.157192591848</v>
      </c>
      <c r="H5" s="211">
        <v>773701</v>
      </c>
      <c r="I5" s="210">
        <v>100.940156468713</v>
      </c>
      <c r="J5" s="209" t="s">
        <v>750</v>
      </c>
      <c r="K5" s="122">
        <v>508855</v>
      </c>
      <c r="L5" s="122">
        <v>1449955</v>
      </c>
      <c r="M5" s="122">
        <v>1552236</v>
      </c>
      <c r="N5" s="122">
        <v>1554675</v>
      </c>
      <c r="O5" s="122">
        <v>1554676</v>
      </c>
      <c r="P5" s="210">
        <v>100.157192591848</v>
      </c>
      <c r="Q5" s="122">
        <v>773701</v>
      </c>
      <c r="R5" s="210">
        <v>100.940156468713</v>
      </c>
    </row>
    <row r="6" s="202" customFormat="1" ht="36" customHeight="1" spans="1:18">
      <c r="A6" s="124" t="s">
        <v>56</v>
      </c>
      <c r="B6" s="122">
        <f>SUM(B7:B12)</f>
        <v>455000</v>
      </c>
      <c r="C6" s="122">
        <f>SUM(C7:C12)</f>
        <v>486900</v>
      </c>
      <c r="D6" s="122">
        <f>SUM(D7:D12)</f>
        <v>486900</v>
      </c>
      <c r="E6" s="122">
        <v>489339</v>
      </c>
      <c r="F6" s="122">
        <v>489340</v>
      </c>
      <c r="G6" s="210">
        <v>100.501129595399</v>
      </c>
      <c r="H6" s="211">
        <v>351222</v>
      </c>
      <c r="I6" s="210">
        <v>39.3249853369094</v>
      </c>
      <c r="J6" s="217" t="s">
        <v>57</v>
      </c>
      <c r="K6" s="122">
        <v>352179</v>
      </c>
      <c r="L6" s="122">
        <v>555178</v>
      </c>
      <c r="M6" s="122">
        <v>656808</v>
      </c>
      <c r="N6" s="122">
        <v>594432</v>
      </c>
      <c r="O6" s="122">
        <v>594432</v>
      </c>
      <c r="P6" s="210">
        <v>90.5031607410385</v>
      </c>
      <c r="Q6" s="122">
        <v>408052</v>
      </c>
      <c r="R6" s="210">
        <v>45.6755511552449</v>
      </c>
    </row>
    <row r="7" s="203" customFormat="1" ht="36" customHeight="1" spans="1:18">
      <c r="A7" s="195" t="s">
        <v>751</v>
      </c>
      <c r="B7" s="126">
        <v>27540</v>
      </c>
      <c r="C7" s="126">
        <v>29562</v>
      </c>
      <c r="D7" s="126">
        <v>29562</v>
      </c>
      <c r="E7" s="122">
        <v>29605</v>
      </c>
      <c r="F7" s="126">
        <v>29606</v>
      </c>
      <c r="G7" s="212">
        <v>100.148839726676</v>
      </c>
      <c r="H7" s="213">
        <v>20146</v>
      </c>
      <c r="I7" s="210">
        <v>46.9572123498461</v>
      </c>
      <c r="J7" s="224" t="s">
        <v>752</v>
      </c>
      <c r="K7" s="126"/>
      <c r="L7" s="126"/>
      <c r="M7" s="126"/>
      <c r="N7" s="126"/>
      <c r="O7" s="126"/>
      <c r="P7" s="212"/>
      <c r="Q7" s="126"/>
      <c r="R7" s="212"/>
    </row>
    <row r="8" s="203" customFormat="1" ht="36" customHeight="1" spans="1:18">
      <c r="A8" s="195" t="s">
        <v>753</v>
      </c>
      <c r="B8" s="126"/>
      <c r="C8" s="126"/>
      <c r="D8" s="126"/>
      <c r="E8" s="122"/>
      <c r="F8" s="126"/>
      <c r="G8" s="212"/>
      <c r="H8" s="213"/>
      <c r="I8" s="210"/>
      <c r="J8" s="224" t="s">
        <v>754</v>
      </c>
      <c r="K8" s="126"/>
      <c r="L8" s="126"/>
      <c r="M8" s="126"/>
      <c r="N8" s="126"/>
      <c r="O8" s="126"/>
      <c r="P8" s="212"/>
      <c r="Q8" s="126"/>
      <c r="R8" s="212"/>
    </row>
    <row r="9" s="203" customFormat="1" ht="36" customHeight="1" spans="1:18">
      <c r="A9" s="195" t="s">
        <v>755</v>
      </c>
      <c r="B9" s="126">
        <v>387460</v>
      </c>
      <c r="C9" s="126">
        <v>436938</v>
      </c>
      <c r="D9" s="126">
        <v>436938</v>
      </c>
      <c r="E9" s="126">
        <v>439789</v>
      </c>
      <c r="F9" s="126">
        <v>439789</v>
      </c>
      <c r="G9" s="212">
        <v>100.652495319702</v>
      </c>
      <c r="H9" s="213">
        <v>287654</v>
      </c>
      <c r="I9" s="210">
        <v>52.888192064077</v>
      </c>
      <c r="J9" s="224" t="s">
        <v>756</v>
      </c>
      <c r="K9" s="126"/>
      <c r="L9" s="126"/>
      <c r="M9" s="126"/>
      <c r="N9" s="126"/>
      <c r="O9" s="126"/>
      <c r="P9" s="212"/>
      <c r="Q9" s="126">
        <v>1017</v>
      </c>
      <c r="R9" s="212">
        <v>-100</v>
      </c>
    </row>
    <row r="10" s="203" customFormat="1" ht="36" customHeight="1" spans="1:18">
      <c r="A10" s="195" t="s">
        <v>757</v>
      </c>
      <c r="B10" s="126">
        <v>35000</v>
      </c>
      <c r="C10" s="126">
        <v>15000</v>
      </c>
      <c r="D10" s="126">
        <v>15000</v>
      </c>
      <c r="E10" s="126">
        <v>14645</v>
      </c>
      <c r="F10" s="126">
        <v>14645</v>
      </c>
      <c r="G10" s="212">
        <v>97.6333333333333</v>
      </c>
      <c r="H10" s="213">
        <v>38856</v>
      </c>
      <c r="I10" s="210">
        <v>-62.3095532221536</v>
      </c>
      <c r="J10" s="224" t="s">
        <v>758</v>
      </c>
      <c r="K10" s="126"/>
      <c r="L10" s="126"/>
      <c r="M10" s="126">
        <v>5000</v>
      </c>
      <c r="N10" s="126">
        <v>5000</v>
      </c>
      <c r="O10" s="126">
        <v>5000</v>
      </c>
      <c r="P10" s="212">
        <v>100</v>
      </c>
      <c r="Q10" s="126"/>
      <c r="R10" s="212" t="s">
        <v>102</v>
      </c>
    </row>
    <row r="11" s="203" customFormat="1" ht="36" customHeight="1" spans="1:18">
      <c r="A11" s="195" t="s">
        <v>759</v>
      </c>
      <c r="B11" s="126">
        <v>5000</v>
      </c>
      <c r="C11" s="126">
        <v>5000</v>
      </c>
      <c r="D11" s="126">
        <v>5000</v>
      </c>
      <c r="E11" s="126">
        <v>4870</v>
      </c>
      <c r="F11" s="126">
        <v>4870</v>
      </c>
      <c r="G11" s="212">
        <v>97.4</v>
      </c>
      <c r="H11" s="213">
        <v>4566</v>
      </c>
      <c r="I11" s="210">
        <v>6.65790626368814</v>
      </c>
      <c r="J11" s="224" t="s">
        <v>760</v>
      </c>
      <c r="K11" s="126"/>
      <c r="L11" s="126"/>
      <c r="M11" s="126">
        <v>4450</v>
      </c>
      <c r="N11" s="126">
        <v>133</v>
      </c>
      <c r="O11" s="126">
        <v>133</v>
      </c>
      <c r="P11" s="212">
        <v>2.98876404494382</v>
      </c>
      <c r="Q11" s="126"/>
      <c r="R11" s="212" t="s">
        <v>102</v>
      </c>
    </row>
    <row r="12" s="203" customFormat="1" ht="36" customHeight="1" spans="1:18">
      <c r="A12" s="195" t="s">
        <v>761</v>
      </c>
      <c r="B12" s="126"/>
      <c r="C12" s="126">
        <v>400</v>
      </c>
      <c r="D12" s="126">
        <v>400</v>
      </c>
      <c r="E12" s="126">
        <v>430</v>
      </c>
      <c r="F12" s="214">
        <v>430</v>
      </c>
      <c r="G12" s="212"/>
      <c r="H12" s="212"/>
      <c r="I12" s="210"/>
      <c r="J12" s="224" t="s">
        <v>762</v>
      </c>
      <c r="K12" s="126">
        <v>248720</v>
      </c>
      <c r="L12" s="126">
        <v>333660</v>
      </c>
      <c r="M12" s="126">
        <v>367000</v>
      </c>
      <c r="N12" s="126">
        <v>342432</v>
      </c>
      <c r="O12" s="126">
        <v>342432</v>
      </c>
      <c r="P12" s="212">
        <v>93.3</v>
      </c>
      <c r="Q12" s="126">
        <v>256505</v>
      </c>
      <c r="R12" s="212">
        <v>33.4991520633126</v>
      </c>
    </row>
    <row r="13" s="203" customFormat="1" ht="36" customHeight="1" spans="1:18">
      <c r="A13" s="215"/>
      <c r="B13" s="126"/>
      <c r="C13" s="126"/>
      <c r="D13" s="126"/>
      <c r="E13" s="126"/>
      <c r="F13" s="216"/>
      <c r="G13" s="212"/>
      <c r="H13" s="216"/>
      <c r="I13" s="210"/>
      <c r="J13" s="224" t="s">
        <v>763</v>
      </c>
      <c r="K13" s="126">
        <v>37884</v>
      </c>
      <c r="L13" s="126">
        <v>26587</v>
      </c>
      <c r="M13" s="126">
        <v>28335</v>
      </c>
      <c r="N13" s="126">
        <v>9628</v>
      </c>
      <c r="O13" s="126">
        <v>9628</v>
      </c>
      <c r="P13" s="212">
        <v>34</v>
      </c>
      <c r="Q13" s="126">
        <v>6023</v>
      </c>
      <c r="R13" s="212">
        <v>59.8538934086004</v>
      </c>
    </row>
    <row r="14" s="203" customFormat="1" ht="36" customHeight="1" spans="1:18">
      <c r="A14" s="217" t="s">
        <v>103</v>
      </c>
      <c r="B14" s="122">
        <f>B15+B17+B20+B26</f>
        <v>53855</v>
      </c>
      <c r="C14" s="122">
        <f>C15+C17+C20+C26</f>
        <v>963055</v>
      </c>
      <c r="D14" s="122">
        <f t="shared" ref="D14:F14" si="0">D15+D16+D17+D20+D26</f>
        <v>1065336</v>
      </c>
      <c r="E14" s="122">
        <v>1065336</v>
      </c>
      <c r="F14" s="122">
        <f t="shared" si="0"/>
        <v>1065336</v>
      </c>
      <c r="G14" s="210">
        <v>100</v>
      </c>
      <c r="H14" s="211">
        <v>422479</v>
      </c>
      <c r="I14" s="210">
        <v>152.163066093226</v>
      </c>
      <c r="J14" s="224" t="s">
        <v>764</v>
      </c>
      <c r="K14" s="126"/>
      <c r="L14" s="126"/>
      <c r="M14" s="126">
        <v>37331</v>
      </c>
      <c r="N14" s="126">
        <v>36799</v>
      </c>
      <c r="O14" s="126">
        <v>36799</v>
      </c>
      <c r="P14" s="212">
        <v>98.6</v>
      </c>
      <c r="Q14" s="126"/>
      <c r="R14" s="212"/>
    </row>
    <row r="15" s="203" customFormat="1" ht="36" customHeight="1" spans="1:18">
      <c r="A15" s="218" t="s">
        <v>105</v>
      </c>
      <c r="B15" s="126">
        <v>21601</v>
      </c>
      <c r="C15" s="126">
        <v>21601</v>
      </c>
      <c r="D15" s="126">
        <v>123882</v>
      </c>
      <c r="E15" s="126">
        <v>123882</v>
      </c>
      <c r="F15" s="126">
        <v>123882</v>
      </c>
      <c r="G15" s="212"/>
      <c r="H15" s="219">
        <v>36570</v>
      </c>
      <c r="I15" s="212"/>
      <c r="J15" s="224" t="s">
        <v>765</v>
      </c>
      <c r="K15" s="126"/>
      <c r="L15" s="126"/>
      <c r="M15" s="126">
        <v>3322</v>
      </c>
      <c r="N15" s="126">
        <v>2083</v>
      </c>
      <c r="O15" s="126">
        <v>2083</v>
      </c>
      <c r="P15" s="212">
        <v>62.7031908488862</v>
      </c>
      <c r="Q15" s="122"/>
      <c r="R15" s="210"/>
    </row>
    <row r="16" s="203" customFormat="1" ht="36" customHeight="1" spans="1:18">
      <c r="A16" s="218" t="s">
        <v>107</v>
      </c>
      <c r="B16" s="126"/>
      <c r="C16" s="126"/>
      <c r="D16" s="126"/>
      <c r="E16" s="122"/>
      <c r="F16" s="126"/>
      <c r="G16" s="212"/>
      <c r="H16" s="219">
        <v>142</v>
      </c>
      <c r="I16" s="212"/>
      <c r="J16" s="224" t="s">
        <v>766</v>
      </c>
      <c r="K16" s="126"/>
      <c r="L16" s="126"/>
      <c r="M16" s="126"/>
      <c r="N16" s="122"/>
      <c r="O16" s="122"/>
      <c r="P16" s="210"/>
      <c r="Q16" s="122"/>
      <c r="R16" s="210"/>
    </row>
    <row r="17" s="203" customFormat="1" ht="36" customHeight="1" spans="1:18">
      <c r="A17" s="220" t="s">
        <v>767</v>
      </c>
      <c r="B17" s="126">
        <v>0</v>
      </c>
      <c r="C17" s="126">
        <v>909200</v>
      </c>
      <c r="D17" s="126">
        <v>909200</v>
      </c>
      <c r="E17" s="126">
        <v>909200</v>
      </c>
      <c r="F17" s="126">
        <v>909200</v>
      </c>
      <c r="G17" s="212"/>
      <c r="H17" s="213">
        <v>361500</v>
      </c>
      <c r="I17" s="212"/>
      <c r="J17" s="224" t="s">
        <v>768</v>
      </c>
      <c r="K17" s="126"/>
      <c r="L17" s="126"/>
      <c r="M17" s="126">
        <v>105</v>
      </c>
      <c r="N17" s="225"/>
      <c r="O17" s="225"/>
      <c r="P17" s="212">
        <v>0</v>
      </c>
      <c r="Q17" s="126"/>
      <c r="R17" s="212"/>
    </row>
    <row r="18" s="203" customFormat="1" ht="36" customHeight="1" spans="1:18">
      <c r="A18" s="220" t="s">
        <v>769</v>
      </c>
      <c r="B18" s="126"/>
      <c r="C18" s="126">
        <v>126800</v>
      </c>
      <c r="D18" s="126">
        <v>126800</v>
      </c>
      <c r="E18" s="126">
        <v>126800</v>
      </c>
      <c r="F18" s="126">
        <v>126800</v>
      </c>
      <c r="G18" s="212"/>
      <c r="H18" s="221">
        <v>150000</v>
      </c>
      <c r="I18" s="212"/>
      <c r="J18" s="224" t="s">
        <v>770</v>
      </c>
      <c r="K18" s="126">
        <v>6315</v>
      </c>
      <c r="L18" s="126">
        <v>133105</v>
      </c>
      <c r="M18" s="126">
        <v>149439</v>
      </c>
      <c r="N18" s="225">
        <v>136531</v>
      </c>
      <c r="O18" s="126">
        <v>136531</v>
      </c>
      <c r="P18" s="226">
        <v>91.4</v>
      </c>
      <c r="Q18" s="226">
        <v>88603</v>
      </c>
      <c r="R18" s="226">
        <v>54.0929765357832</v>
      </c>
    </row>
    <row r="19" s="203" customFormat="1" ht="36" customHeight="1" spans="1:18">
      <c r="A19" s="220" t="s">
        <v>771</v>
      </c>
      <c r="B19" s="126"/>
      <c r="C19" s="126">
        <v>782400</v>
      </c>
      <c r="D19" s="126">
        <v>782400</v>
      </c>
      <c r="E19" s="126">
        <v>782400</v>
      </c>
      <c r="F19" s="126">
        <v>782400</v>
      </c>
      <c r="G19" s="212"/>
      <c r="H19" s="221">
        <v>211500</v>
      </c>
      <c r="I19" s="212"/>
      <c r="J19" s="224" t="s">
        <v>772</v>
      </c>
      <c r="K19" s="126">
        <v>59244</v>
      </c>
      <c r="L19" s="126">
        <v>61810</v>
      </c>
      <c r="M19" s="126">
        <v>61810</v>
      </c>
      <c r="N19" s="225">
        <v>61810</v>
      </c>
      <c r="O19" s="126">
        <v>61810</v>
      </c>
      <c r="P19" s="226">
        <v>100</v>
      </c>
      <c r="Q19" s="226">
        <v>55896</v>
      </c>
      <c r="R19" s="226">
        <v>10.5803635322742</v>
      </c>
    </row>
    <row r="20" s="203" customFormat="1" ht="36" customHeight="1" spans="1:18">
      <c r="A20" s="218" t="s">
        <v>111</v>
      </c>
      <c r="B20" s="126"/>
      <c r="C20" s="126"/>
      <c r="D20" s="126"/>
      <c r="E20" s="126"/>
      <c r="F20" s="126"/>
      <c r="G20" s="212"/>
      <c r="H20" s="221"/>
      <c r="I20" s="212"/>
      <c r="J20" s="224" t="s">
        <v>773</v>
      </c>
      <c r="K20" s="126">
        <v>16</v>
      </c>
      <c r="L20" s="126">
        <v>16</v>
      </c>
      <c r="M20" s="126">
        <v>16</v>
      </c>
      <c r="N20" s="225">
        <v>16</v>
      </c>
      <c r="O20" s="126">
        <v>16</v>
      </c>
      <c r="P20" s="226">
        <v>100</v>
      </c>
      <c r="Q20" s="226">
        <v>8</v>
      </c>
      <c r="R20" s="226">
        <v>100</v>
      </c>
    </row>
    <row r="21" s="203" customFormat="1" ht="36" customHeight="1" spans="1:18">
      <c r="A21" s="218"/>
      <c r="B21" s="126"/>
      <c r="C21" s="126"/>
      <c r="D21" s="126"/>
      <c r="E21" s="126"/>
      <c r="F21" s="126"/>
      <c r="G21" s="212"/>
      <c r="H21" s="221"/>
      <c r="I21" s="212"/>
      <c r="J21" s="217" t="s">
        <v>110</v>
      </c>
      <c r="K21" s="122">
        <v>156676</v>
      </c>
      <c r="L21" s="122">
        <v>894777</v>
      </c>
      <c r="M21" s="122">
        <v>895428</v>
      </c>
      <c r="N21" s="122">
        <v>960243</v>
      </c>
      <c r="O21" s="122">
        <v>960244</v>
      </c>
      <c r="P21" s="227">
        <v>107.238549609796</v>
      </c>
      <c r="Q21" s="227">
        <v>365649</v>
      </c>
      <c r="R21" s="227">
        <v>162.613599380827</v>
      </c>
    </row>
    <row r="22" s="203" customFormat="1" ht="36" customHeight="1" spans="1:18">
      <c r="A22" s="218"/>
      <c r="B22" s="126"/>
      <c r="C22" s="126"/>
      <c r="D22" s="126"/>
      <c r="E22" s="126"/>
      <c r="F22" s="126"/>
      <c r="G22" s="212"/>
      <c r="H22" s="221"/>
      <c r="I22" s="212"/>
      <c r="J22" s="224" t="s">
        <v>774</v>
      </c>
      <c r="K22" s="126"/>
      <c r="L22" s="126"/>
      <c r="M22" s="126">
        <v>266</v>
      </c>
      <c r="N22" s="126">
        <v>266</v>
      </c>
      <c r="O22" s="126">
        <v>266</v>
      </c>
      <c r="P22" s="212"/>
      <c r="Q22" s="126">
        <v>2203</v>
      </c>
      <c r="R22" s="212"/>
    </row>
    <row r="23" s="203" customFormat="1" ht="36" customHeight="1" spans="1:18">
      <c r="A23" s="218"/>
      <c r="B23" s="126"/>
      <c r="C23" s="126"/>
      <c r="D23" s="126"/>
      <c r="E23" s="126"/>
      <c r="F23" s="126"/>
      <c r="G23" s="212"/>
      <c r="H23" s="221"/>
      <c r="I23" s="212"/>
      <c r="J23" s="224" t="s">
        <v>775</v>
      </c>
      <c r="K23" s="126">
        <v>25240</v>
      </c>
      <c r="L23" s="126">
        <v>27832</v>
      </c>
      <c r="M23" s="126">
        <v>28217</v>
      </c>
      <c r="N23" s="126">
        <v>28217</v>
      </c>
      <c r="O23" s="126">
        <v>28218</v>
      </c>
      <c r="P23" s="212"/>
      <c r="Q23" s="126">
        <v>19760</v>
      </c>
      <c r="R23" s="212"/>
    </row>
    <row r="24" s="203" customFormat="1" ht="36" customHeight="1" spans="1:18">
      <c r="A24" s="218"/>
      <c r="B24" s="126"/>
      <c r="C24" s="126"/>
      <c r="D24" s="126"/>
      <c r="E24" s="126"/>
      <c r="F24" s="126"/>
      <c r="G24" s="212"/>
      <c r="H24" s="221"/>
      <c r="I24" s="212"/>
      <c r="J24" s="224" t="s">
        <v>776</v>
      </c>
      <c r="K24" s="126">
        <v>109856</v>
      </c>
      <c r="L24" s="126">
        <v>84545</v>
      </c>
      <c r="M24" s="126">
        <v>84545</v>
      </c>
      <c r="N24" s="126">
        <v>94025</v>
      </c>
      <c r="O24" s="126">
        <v>93950</v>
      </c>
      <c r="P24" s="212"/>
      <c r="Q24" s="126">
        <v>69932</v>
      </c>
      <c r="R24" s="212"/>
    </row>
    <row r="25" s="203" customFormat="1" ht="36" customHeight="1" spans="1:18">
      <c r="A25" s="218"/>
      <c r="B25" s="126"/>
      <c r="C25" s="126"/>
      <c r="D25" s="126"/>
      <c r="E25" s="126"/>
      <c r="F25" s="126"/>
      <c r="G25" s="212"/>
      <c r="H25" s="221"/>
      <c r="I25" s="212"/>
      <c r="J25" s="224" t="s">
        <v>777</v>
      </c>
      <c r="K25" s="126">
        <v>21580</v>
      </c>
      <c r="L25" s="126">
        <v>782400</v>
      </c>
      <c r="M25" s="126">
        <v>782400</v>
      </c>
      <c r="N25" s="126">
        <v>782400</v>
      </c>
      <c r="O25" s="126">
        <v>782400</v>
      </c>
      <c r="P25" s="212"/>
      <c r="Q25" s="126">
        <v>241500</v>
      </c>
      <c r="R25" s="212"/>
    </row>
    <row r="26" s="203" customFormat="1" ht="36" customHeight="1" spans="1:18">
      <c r="A26" s="218" t="s">
        <v>778</v>
      </c>
      <c r="B26" s="126">
        <v>32254</v>
      </c>
      <c r="C26" s="126">
        <v>32254</v>
      </c>
      <c r="D26" s="126">
        <v>32254</v>
      </c>
      <c r="E26" s="126">
        <v>32254</v>
      </c>
      <c r="F26" s="126">
        <v>32254</v>
      </c>
      <c r="G26" s="212"/>
      <c r="H26" s="213">
        <v>24267</v>
      </c>
      <c r="I26" s="212"/>
      <c r="J26" s="224" t="s">
        <v>779</v>
      </c>
      <c r="K26" s="126"/>
      <c r="L26" s="126"/>
      <c r="M26" s="126"/>
      <c r="N26" s="126">
        <v>55335</v>
      </c>
      <c r="O26" s="126">
        <v>55410</v>
      </c>
      <c r="P26" s="212"/>
      <c r="Q26" s="126">
        <v>32254</v>
      </c>
      <c r="R26" s="212"/>
    </row>
    <row r="27" ht="36" customHeight="1" spans="1:18">
      <c r="A27" s="222" t="s">
        <v>131</v>
      </c>
      <c r="B27" s="222"/>
      <c r="C27" s="222"/>
      <c r="D27" s="222"/>
      <c r="E27" s="222"/>
      <c r="F27" s="222"/>
      <c r="G27" s="222"/>
      <c r="H27" s="222"/>
      <c r="I27" s="222"/>
      <c r="J27" s="222"/>
      <c r="K27" s="222"/>
      <c r="L27" s="222"/>
      <c r="M27" s="222"/>
      <c r="N27" s="222"/>
      <c r="O27" s="222"/>
      <c r="P27" s="222"/>
      <c r="Q27" s="222"/>
      <c r="R27" s="222"/>
    </row>
    <row r="28" s="204" customFormat="1" customHeight="1" spans="6:18">
      <c r="F28" s="205"/>
      <c r="G28" s="205"/>
      <c r="H28" s="205"/>
      <c r="I28" s="205"/>
      <c r="J28" s="206"/>
      <c r="K28" s="206"/>
      <c r="L28" s="206"/>
      <c r="M28" s="206"/>
      <c r="N28" s="206"/>
      <c r="O28" s="206"/>
      <c r="P28" s="206"/>
      <c r="Q28" s="206"/>
      <c r="R28" s="205"/>
    </row>
    <row r="29" s="204" customFormat="1" customHeight="1" spans="6:18">
      <c r="F29" s="205"/>
      <c r="G29" s="205"/>
      <c r="H29" s="205"/>
      <c r="I29" s="205"/>
      <c r="J29" s="206"/>
      <c r="K29" s="206"/>
      <c r="L29" s="206"/>
      <c r="M29" s="206"/>
      <c r="N29" s="206"/>
      <c r="O29" s="206"/>
      <c r="P29" s="206"/>
      <c r="Q29" s="206"/>
      <c r="R29" s="205"/>
    </row>
    <row r="30" s="204" customFormat="1" customHeight="1" spans="6:18">
      <c r="F30" s="205"/>
      <c r="G30" s="205"/>
      <c r="H30" s="205"/>
      <c r="I30" s="205"/>
      <c r="J30" s="206"/>
      <c r="K30" s="206"/>
      <c r="L30" s="206"/>
      <c r="M30" s="206"/>
      <c r="N30" s="206"/>
      <c r="O30" s="206"/>
      <c r="P30" s="206"/>
      <c r="Q30" s="206"/>
      <c r="R30" s="205"/>
    </row>
    <row r="31" s="204" customFormat="1" customHeight="1" spans="6:18">
      <c r="F31" s="205"/>
      <c r="G31" s="205"/>
      <c r="H31" s="205"/>
      <c r="I31" s="205"/>
      <c r="J31" s="206"/>
      <c r="K31" s="206"/>
      <c r="L31" s="206"/>
      <c r="M31" s="206"/>
      <c r="N31" s="206"/>
      <c r="O31" s="206"/>
      <c r="P31" s="206"/>
      <c r="Q31" s="206"/>
      <c r="R31" s="205"/>
    </row>
    <row r="32" s="204" customFormat="1" customHeight="1" spans="6:18">
      <c r="F32" s="205"/>
      <c r="G32" s="205"/>
      <c r="H32" s="205"/>
      <c r="I32" s="205"/>
      <c r="J32" s="206"/>
      <c r="K32" s="206"/>
      <c r="L32" s="206"/>
      <c r="M32" s="206"/>
      <c r="N32" s="206"/>
      <c r="O32" s="206"/>
      <c r="P32" s="206"/>
      <c r="Q32" s="206"/>
      <c r="R32" s="205"/>
    </row>
  </sheetData>
  <mergeCells count="4">
    <mergeCell ref="A1:R1"/>
    <mergeCell ref="A2:R2"/>
    <mergeCell ref="A3:J3"/>
    <mergeCell ref="A27:R27"/>
  </mergeCells>
  <printOptions horizontalCentered="1" verticalCentered="1"/>
  <pageMargins left="0.708333333333333" right="0.629861111111111" top="0.629861111111111" bottom="0.472222222222222" header="0" footer="0.236111111111111"/>
  <pageSetup paperSize="9" scale="49" firstPageNumber="22" fitToHeight="0" orientation="landscape" useFirstPageNumber="1"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5"/>
  <sheetViews>
    <sheetView workbookViewId="0">
      <selection activeCell="A5" sqref="A5:D5"/>
    </sheetView>
  </sheetViews>
  <sheetFormatPr defaultColWidth="9" defaultRowHeight="13.5" outlineLevelCol="3"/>
  <cols>
    <col min="1" max="4" width="20.625" style="101" customWidth="1"/>
    <col min="5" max="5" width="28.875" style="101" customWidth="1"/>
    <col min="6" max="16384" width="9" style="101"/>
  </cols>
  <sheetData>
    <row r="1" s="101" customFormat="1" ht="76.5" customHeight="1" spans="1:4">
      <c r="A1" s="102" t="s">
        <v>17</v>
      </c>
      <c r="B1" s="102"/>
      <c r="C1" s="102"/>
      <c r="D1" s="102"/>
    </row>
    <row r="2" s="101" customFormat="1" ht="59" customHeight="1" spans="1:4">
      <c r="A2" s="103" t="s">
        <v>780</v>
      </c>
      <c r="B2" s="103"/>
      <c r="C2" s="103"/>
      <c r="D2" s="103"/>
    </row>
    <row r="3" s="101" customFormat="1" ht="59" customHeight="1" spans="1:4">
      <c r="A3" s="103" t="s">
        <v>781</v>
      </c>
      <c r="B3" s="103"/>
      <c r="C3" s="103"/>
      <c r="D3" s="103"/>
    </row>
    <row r="4" s="101" customFormat="1" ht="21" customHeight="1" spans="1:4">
      <c r="A4" s="104" t="s">
        <v>782</v>
      </c>
      <c r="B4" s="104"/>
      <c r="C4" s="104"/>
      <c r="D4" s="104"/>
    </row>
    <row r="5" s="101" customFormat="1" ht="60" customHeight="1" spans="1:4">
      <c r="A5" s="103" t="s">
        <v>783</v>
      </c>
      <c r="B5" s="103"/>
      <c r="C5" s="103"/>
      <c r="D5" s="103"/>
    </row>
    <row r="6" s="101" customFormat="1" ht="40" customHeight="1" spans="1:4">
      <c r="A6" s="105" t="s">
        <v>784</v>
      </c>
      <c r="B6" s="105"/>
      <c r="C6" s="105"/>
      <c r="D6" s="105"/>
    </row>
    <row r="7" s="101" customFormat="1" ht="19" customHeight="1" spans="1:4">
      <c r="A7" s="104" t="s">
        <v>785</v>
      </c>
      <c r="B7" s="104"/>
      <c r="C7" s="104"/>
      <c r="D7" s="104"/>
    </row>
    <row r="8" s="101" customFormat="1" ht="60" customHeight="1" spans="1:4">
      <c r="A8" s="103" t="s">
        <v>786</v>
      </c>
      <c r="B8" s="103"/>
      <c r="C8" s="103"/>
      <c r="D8" s="103"/>
    </row>
    <row r="9" s="101" customFormat="1" ht="44" customHeight="1" spans="1:4">
      <c r="A9" s="103" t="s">
        <v>787</v>
      </c>
      <c r="B9" s="103"/>
      <c r="C9" s="103"/>
      <c r="D9" s="103"/>
    </row>
    <row r="10" s="101" customFormat="1" ht="21" spans="1:4">
      <c r="A10" s="106"/>
      <c r="B10" s="106"/>
      <c r="C10" s="106"/>
      <c r="D10" s="106"/>
    </row>
    <row r="11" s="101" customFormat="1" ht="21" spans="1:4">
      <c r="A11" s="106"/>
      <c r="B11" s="106"/>
      <c r="C11" s="106"/>
      <c r="D11" s="106"/>
    </row>
    <row r="12" s="101" customFormat="1" ht="21" spans="1:4">
      <c r="A12" s="106"/>
      <c r="B12" s="106"/>
      <c r="C12" s="106"/>
      <c r="D12" s="106"/>
    </row>
    <row r="13" s="101" customFormat="1" ht="21" spans="1:4">
      <c r="A13" s="106"/>
      <c r="B13" s="106"/>
      <c r="C13" s="106"/>
      <c r="D13" s="106"/>
    </row>
    <row r="14" s="101" customFormat="1" ht="21" spans="1:4">
      <c r="A14" s="106"/>
      <c r="B14" s="106"/>
      <c r="C14" s="106"/>
      <c r="D14" s="106"/>
    </row>
    <row r="15" s="101" customFormat="1" ht="21" spans="1:4">
      <c r="A15" s="106"/>
      <c r="B15" s="106"/>
      <c r="C15" s="106"/>
      <c r="D15" s="106"/>
    </row>
    <row r="16" s="101" customFormat="1" ht="21" spans="1:4">
      <c r="A16" s="106"/>
      <c r="B16" s="106"/>
      <c r="C16" s="106"/>
      <c r="D16" s="106"/>
    </row>
    <row r="17" s="101" customFormat="1" ht="21" spans="1:4">
      <c r="A17" s="106"/>
      <c r="B17" s="106"/>
      <c r="C17" s="106"/>
      <c r="D17" s="106"/>
    </row>
    <row r="18" s="101" customFormat="1" ht="21" spans="1:4">
      <c r="A18" s="106"/>
      <c r="B18" s="106"/>
      <c r="C18" s="106"/>
      <c r="D18" s="106"/>
    </row>
    <row r="19" s="101" customFormat="1" ht="21" spans="1:4">
      <c r="A19" s="106"/>
      <c r="B19" s="106"/>
      <c r="C19" s="106"/>
      <c r="D19" s="106"/>
    </row>
    <row r="20" s="101" customFormat="1" ht="51.75" customHeight="1" spans="1:4">
      <c r="A20" s="106"/>
      <c r="B20" s="106"/>
      <c r="C20" s="106"/>
      <c r="D20" s="106"/>
    </row>
    <row r="21" s="101" customFormat="1" ht="69" customHeight="1" spans="1:4">
      <c r="A21" s="106"/>
      <c r="B21" s="106"/>
      <c r="C21" s="106"/>
      <c r="D21" s="106"/>
    </row>
    <row r="22" s="101" customFormat="1" ht="21" spans="1:4">
      <c r="A22" s="106"/>
      <c r="B22" s="106"/>
      <c r="C22" s="106"/>
      <c r="D22" s="106"/>
    </row>
    <row r="23" s="101" customFormat="1" ht="21" spans="1:4">
      <c r="A23" s="106"/>
      <c r="B23" s="106"/>
      <c r="C23" s="106"/>
      <c r="D23" s="106"/>
    </row>
    <row r="24" s="101" customFormat="1" ht="5.25" customHeight="1" spans="1:4">
      <c r="A24" s="106"/>
      <c r="B24" s="106"/>
      <c r="C24" s="106"/>
      <c r="D24" s="106"/>
    </row>
    <row r="25" s="101" customFormat="1" ht="21" hidden="1" spans="1:4">
      <c r="A25" s="106"/>
      <c r="B25" s="106"/>
      <c r="C25" s="106"/>
      <c r="D25" s="106"/>
    </row>
    <row r="26" s="101" customFormat="1" ht="21" hidden="1" spans="1:4">
      <c r="A26" s="106"/>
      <c r="B26" s="106"/>
      <c r="C26" s="106"/>
      <c r="D26" s="106"/>
    </row>
    <row r="27" s="101" customFormat="1" ht="7.5" hidden="1" customHeight="1" spans="1:4">
      <c r="A27" s="106"/>
      <c r="B27" s="106"/>
      <c r="C27" s="106"/>
      <c r="D27" s="106"/>
    </row>
    <row r="28" s="101" customFormat="1" ht="21" hidden="1" spans="1:4">
      <c r="A28" s="106"/>
      <c r="B28" s="106"/>
      <c r="C28" s="106"/>
      <c r="D28" s="106"/>
    </row>
    <row r="29" s="101" customFormat="1" ht="21" hidden="1" spans="1:4">
      <c r="A29" s="106"/>
      <c r="B29" s="106"/>
      <c r="C29" s="106"/>
      <c r="D29" s="106"/>
    </row>
    <row r="30" s="101" customFormat="1" ht="21" hidden="1" spans="1:4">
      <c r="A30" s="106"/>
      <c r="B30" s="106"/>
      <c r="C30" s="106"/>
      <c r="D30" s="106"/>
    </row>
    <row r="31" s="101" customFormat="1" ht="21" hidden="1" spans="1:4">
      <c r="A31" s="106"/>
      <c r="B31" s="106"/>
      <c r="C31" s="106"/>
      <c r="D31" s="106"/>
    </row>
    <row r="32" s="101" customFormat="1" ht="21" hidden="1" spans="1:4">
      <c r="A32" s="106"/>
      <c r="B32" s="106"/>
      <c r="C32" s="106"/>
      <c r="D32" s="106"/>
    </row>
    <row r="33" s="101" customFormat="1" ht="21" hidden="1" spans="1:4">
      <c r="A33" s="106"/>
      <c r="B33" s="106"/>
      <c r="C33" s="106"/>
      <c r="D33" s="106"/>
    </row>
    <row r="34" s="101" customFormat="1" ht="25.5" customHeight="1" spans="1:4">
      <c r="A34" s="106"/>
      <c r="B34" s="106"/>
      <c r="C34" s="106"/>
      <c r="D34" s="106"/>
    </row>
    <row r="35" s="101" customFormat="1" ht="42.75" customHeight="1" spans="1:4">
      <c r="A35" s="106"/>
      <c r="B35" s="106"/>
      <c r="C35" s="106"/>
      <c r="D35" s="106"/>
    </row>
  </sheetData>
  <mergeCells count="9">
    <mergeCell ref="A1:D1"/>
    <mergeCell ref="A2:D2"/>
    <mergeCell ref="A3:D3"/>
    <mergeCell ref="A4:D4"/>
    <mergeCell ref="A5:D5"/>
    <mergeCell ref="A6:D6"/>
    <mergeCell ref="A7:D7"/>
    <mergeCell ref="A8:D8"/>
    <mergeCell ref="A9:D9"/>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2"/>
  <sheetViews>
    <sheetView topLeftCell="C1" workbookViewId="0">
      <selection activeCell="A1" sqref="A1:D1"/>
    </sheetView>
  </sheetViews>
  <sheetFormatPr defaultColWidth="9" defaultRowHeight="14.25"/>
  <cols>
    <col min="1" max="1" width="4.75" style="187" hidden="1" customWidth="1"/>
    <col min="2" max="2" width="11.125" style="187" hidden="1" customWidth="1"/>
    <col min="3" max="3" width="55.625" style="188" customWidth="1"/>
    <col min="4" max="5" width="24.25" style="187" hidden="1" customWidth="1"/>
    <col min="6" max="6" width="27.75" style="187" customWidth="1"/>
    <col min="7" max="16384" width="9" style="187"/>
  </cols>
  <sheetData>
    <row r="1" ht="26.1" customHeight="1" spans="3:6">
      <c r="C1" s="115" t="s">
        <v>788</v>
      </c>
      <c r="D1" s="115"/>
      <c r="E1" s="115"/>
      <c r="F1" s="115"/>
    </row>
    <row r="2" ht="30" customHeight="1" spans="3:6">
      <c r="C2" s="116" t="s">
        <v>19</v>
      </c>
      <c r="D2" s="116"/>
      <c r="E2" s="116"/>
      <c r="F2" s="116"/>
    </row>
    <row r="3" ht="24.95" customHeight="1" spans="3:6">
      <c r="C3" s="29" t="s">
        <v>44</v>
      </c>
      <c r="D3" s="29"/>
      <c r="E3" s="29"/>
      <c r="F3" s="29"/>
    </row>
    <row r="4" ht="39.95" customHeight="1" spans="1:6">
      <c r="A4" s="187" t="s">
        <v>789</v>
      </c>
      <c r="B4" s="187" t="s">
        <v>790</v>
      </c>
      <c r="C4" s="134" t="s">
        <v>791</v>
      </c>
      <c r="D4" s="189" t="s">
        <v>792</v>
      </c>
      <c r="E4" s="189" t="s">
        <v>793</v>
      </c>
      <c r="F4" s="189" t="s">
        <v>50</v>
      </c>
    </row>
    <row r="5" s="186" customFormat="1" ht="39.95" customHeight="1" spans="3:6">
      <c r="C5" s="121" t="s">
        <v>57</v>
      </c>
      <c r="D5" s="126"/>
      <c r="E5" s="126"/>
      <c r="F5" s="122">
        <f>F6+F12+F32+F42+F49+F46+F61+F9+F67</f>
        <v>594432</v>
      </c>
    </row>
    <row r="6" s="186" customFormat="1" ht="24.95" customHeight="1" spans="1:6">
      <c r="A6" s="186">
        <f>LEN(B6)</f>
        <v>3</v>
      </c>
      <c r="B6" s="190">
        <v>208</v>
      </c>
      <c r="C6" s="191" t="s">
        <v>794</v>
      </c>
      <c r="D6" s="126"/>
      <c r="E6" s="126"/>
      <c r="F6" s="122">
        <v>5000</v>
      </c>
    </row>
    <row r="7" s="186" customFormat="1" ht="24.95" customHeight="1" spans="1:6">
      <c r="A7" s="186">
        <f>LEN(B7)</f>
        <v>5</v>
      </c>
      <c r="B7" s="190">
        <v>20822</v>
      </c>
      <c r="C7" s="192" t="s">
        <v>795</v>
      </c>
      <c r="D7" s="126"/>
      <c r="E7" s="126"/>
      <c r="F7" s="122">
        <v>5000</v>
      </c>
    </row>
    <row r="8" s="186" customFormat="1" ht="24.95" customHeight="1" spans="1:6">
      <c r="A8" s="186">
        <f>LEN(B8)</f>
        <v>7</v>
      </c>
      <c r="B8" s="190">
        <v>2082201</v>
      </c>
      <c r="C8" s="193" t="s">
        <v>796</v>
      </c>
      <c r="D8" s="126"/>
      <c r="E8" s="126"/>
      <c r="F8" s="126">
        <v>5000</v>
      </c>
    </row>
    <row r="9" s="186" customFormat="1" ht="24.95" customHeight="1" spans="1:6">
      <c r="A9" s="186">
        <f>LEN(B9)</f>
        <v>5</v>
      </c>
      <c r="B9" s="190">
        <v>20823</v>
      </c>
      <c r="C9" s="194" t="s">
        <v>797</v>
      </c>
      <c r="D9" s="126"/>
      <c r="E9" s="126"/>
      <c r="F9" s="122">
        <v>133</v>
      </c>
    </row>
    <row r="10" s="186" customFormat="1" ht="24.95" customHeight="1" spans="2:6">
      <c r="B10" s="190"/>
      <c r="C10" s="192" t="s">
        <v>795</v>
      </c>
      <c r="D10" s="126"/>
      <c r="E10" s="126"/>
      <c r="F10" s="122">
        <v>133</v>
      </c>
    </row>
    <row r="11" s="186" customFormat="1" ht="24.95" customHeight="1" spans="1:6">
      <c r="A11" s="186">
        <f t="shared" ref="A11:A20" si="0">LEN(B11)</f>
        <v>7</v>
      </c>
      <c r="B11" s="190">
        <v>2082302</v>
      </c>
      <c r="C11" s="195" t="s">
        <v>798</v>
      </c>
      <c r="D11" s="126"/>
      <c r="E11" s="126"/>
      <c r="F11" s="126">
        <v>133</v>
      </c>
    </row>
    <row r="12" s="186" customFormat="1" ht="24.95" customHeight="1" spans="1:6">
      <c r="A12" s="186">
        <f t="shared" si="0"/>
        <v>3</v>
      </c>
      <c r="B12" s="190">
        <v>212</v>
      </c>
      <c r="C12" s="191" t="s">
        <v>799</v>
      </c>
      <c r="D12" s="126"/>
      <c r="E12" s="126"/>
      <c r="F12" s="122">
        <f>F13+F20+F24+F25+F27+F29</f>
        <v>342432</v>
      </c>
    </row>
    <row r="13" s="186" customFormat="1" ht="24.95" customHeight="1" spans="1:6">
      <c r="A13" s="186">
        <f t="shared" si="0"/>
        <v>5</v>
      </c>
      <c r="B13" s="190">
        <v>21208</v>
      </c>
      <c r="C13" s="194" t="s">
        <v>800</v>
      </c>
      <c r="D13" s="126"/>
      <c r="E13" s="126"/>
      <c r="F13" s="122">
        <f>SUM(F14:F19)</f>
        <v>300897</v>
      </c>
    </row>
    <row r="14" s="186" customFormat="1" ht="24.95" customHeight="1" spans="1:6">
      <c r="A14" s="186">
        <f t="shared" si="0"/>
        <v>7</v>
      </c>
      <c r="B14" s="190">
        <v>2120801</v>
      </c>
      <c r="C14" s="193" t="s">
        <v>801</v>
      </c>
      <c r="D14" s="126"/>
      <c r="E14" s="126"/>
      <c r="F14" s="126">
        <v>187815</v>
      </c>
    </row>
    <row r="15" s="186" customFormat="1" ht="24.95" customHeight="1" spans="1:6">
      <c r="A15" s="186">
        <f t="shared" si="0"/>
        <v>7</v>
      </c>
      <c r="B15" s="190">
        <v>2120802</v>
      </c>
      <c r="C15" s="193" t="s">
        <v>802</v>
      </c>
      <c r="D15" s="126"/>
      <c r="E15" s="126"/>
      <c r="F15" s="126">
        <v>16355</v>
      </c>
    </row>
    <row r="16" s="186" customFormat="1" ht="24.95" customHeight="1" spans="1:6">
      <c r="A16" s="186">
        <f t="shared" si="0"/>
        <v>7</v>
      </c>
      <c r="B16" s="190">
        <v>2120803</v>
      </c>
      <c r="C16" s="193" t="s">
        <v>803</v>
      </c>
      <c r="D16" s="126"/>
      <c r="E16" s="126"/>
      <c r="F16" s="126">
        <v>30474</v>
      </c>
    </row>
    <row r="17" s="186" customFormat="1" ht="24.95" customHeight="1" spans="1:6">
      <c r="A17" s="186">
        <f t="shared" si="0"/>
        <v>7</v>
      </c>
      <c r="B17" s="190">
        <v>2120804</v>
      </c>
      <c r="C17" s="193" t="s">
        <v>804</v>
      </c>
      <c r="D17" s="126"/>
      <c r="E17" s="126"/>
      <c r="F17" s="126">
        <v>21044</v>
      </c>
    </row>
    <row r="18" s="186" customFormat="1" ht="24.95" customHeight="1" spans="2:6">
      <c r="B18" s="190"/>
      <c r="C18" s="193" t="s">
        <v>805</v>
      </c>
      <c r="D18" s="126"/>
      <c r="E18" s="126"/>
      <c r="F18" s="126">
        <v>4182</v>
      </c>
    </row>
    <row r="19" s="186" customFormat="1" ht="24.95" customHeight="1" spans="1:6">
      <c r="A19" s="186">
        <f>LEN(B19)</f>
        <v>7</v>
      </c>
      <c r="B19" s="190">
        <v>2120899</v>
      </c>
      <c r="C19" s="193" t="s">
        <v>806</v>
      </c>
      <c r="D19" s="126"/>
      <c r="E19" s="126"/>
      <c r="F19" s="126">
        <v>41027</v>
      </c>
    </row>
    <row r="20" s="186" customFormat="1" ht="24.95" customHeight="1" spans="1:6">
      <c r="A20" s="186">
        <f>LEN(B20)</f>
        <v>5</v>
      </c>
      <c r="B20" s="190">
        <v>21210</v>
      </c>
      <c r="C20" s="194" t="s">
        <v>807</v>
      </c>
      <c r="D20" s="126"/>
      <c r="E20" s="126"/>
      <c r="F20" s="122">
        <f>SUM(F21:F23)</f>
        <v>29562</v>
      </c>
    </row>
    <row r="21" s="186" customFormat="1" ht="24.95" customHeight="1" spans="1:6">
      <c r="A21" s="186">
        <f>LEN(B21)</f>
        <v>7</v>
      </c>
      <c r="B21" s="190">
        <v>2121001</v>
      </c>
      <c r="C21" s="193" t="s">
        <v>801</v>
      </c>
      <c r="D21" s="126"/>
      <c r="E21" s="126"/>
      <c r="F21" s="126">
        <v>20000</v>
      </c>
    </row>
    <row r="22" s="186" customFormat="1" ht="24.95" customHeight="1" spans="2:6">
      <c r="B22" s="190"/>
      <c r="C22" s="193" t="s">
        <v>802</v>
      </c>
      <c r="D22" s="196"/>
      <c r="E22" s="126"/>
      <c r="F22" s="126">
        <v>4162</v>
      </c>
    </row>
    <row r="23" s="186" customFormat="1" ht="24.95" customHeight="1" spans="2:6">
      <c r="B23" s="190"/>
      <c r="C23" s="193" t="s">
        <v>808</v>
      </c>
      <c r="D23" s="196"/>
      <c r="E23" s="126"/>
      <c r="F23" s="126">
        <v>5400</v>
      </c>
    </row>
    <row r="24" s="186" customFormat="1" ht="24.95" customHeight="1" spans="1:6">
      <c r="A24" s="186">
        <f>LEN(B24)</f>
        <v>5</v>
      </c>
      <c r="B24" s="190">
        <v>21211</v>
      </c>
      <c r="C24" s="194" t="s">
        <v>809</v>
      </c>
      <c r="D24" s="126"/>
      <c r="E24" s="126"/>
      <c r="F24" s="197">
        <v>82</v>
      </c>
    </row>
    <row r="25" s="186" customFormat="1" ht="24.95" customHeight="1" spans="1:6">
      <c r="A25" s="186">
        <f>LEN(B25)</f>
        <v>5</v>
      </c>
      <c r="B25" s="190">
        <v>21213</v>
      </c>
      <c r="C25" s="194" t="s">
        <v>810</v>
      </c>
      <c r="D25" s="126"/>
      <c r="E25" s="126"/>
      <c r="F25" s="197">
        <v>169</v>
      </c>
    </row>
    <row r="26" s="186" customFormat="1" ht="24.95" customHeight="1" spans="1:6">
      <c r="A26" s="186">
        <f>LEN(B26)</f>
        <v>7</v>
      </c>
      <c r="B26" s="190">
        <v>2121399</v>
      </c>
      <c r="C26" s="195" t="s">
        <v>811</v>
      </c>
      <c r="D26" s="126"/>
      <c r="E26" s="126"/>
      <c r="F26" s="196">
        <v>169</v>
      </c>
    </row>
    <row r="27" s="186" customFormat="1" ht="24.95" customHeight="1" spans="1:6">
      <c r="A27" s="186">
        <f>LEN(B27)</f>
        <v>5</v>
      </c>
      <c r="B27" s="190">
        <v>21214</v>
      </c>
      <c r="C27" s="194" t="s">
        <v>812</v>
      </c>
      <c r="D27" s="126"/>
      <c r="E27" s="126"/>
      <c r="F27" s="122">
        <v>171</v>
      </c>
    </row>
    <row r="28" s="186" customFormat="1" ht="24.95" customHeight="1" spans="1:6">
      <c r="A28" s="186">
        <f>LEN(B28)</f>
        <v>7</v>
      </c>
      <c r="B28" s="190">
        <v>2121401</v>
      </c>
      <c r="C28" s="195" t="s">
        <v>813</v>
      </c>
      <c r="D28" s="126"/>
      <c r="E28" s="126"/>
      <c r="F28" s="196">
        <v>171</v>
      </c>
    </row>
    <row r="29" s="186" customFormat="1" ht="24.95" customHeight="1" spans="2:6">
      <c r="B29" s="190">
        <v>2121402</v>
      </c>
      <c r="C29" s="197" t="s">
        <v>814</v>
      </c>
      <c r="D29" s="196"/>
      <c r="E29" s="126"/>
      <c r="F29" s="198">
        <f>SUM(F30:F31)</f>
        <v>11551</v>
      </c>
    </row>
    <row r="30" s="186" customFormat="1" ht="24.95" customHeight="1" spans="1:6">
      <c r="A30" s="186">
        <f>LEN(B30)</f>
        <v>7</v>
      </c>
      <c r="B30" s="190">
        <v>2121499</v>
      </c>
      <c r="C30" s="196" t="s">
        <v>815</v>
      </c>
      <c r="D30" s="196"/>
      <c r="E30" s="126"/>
      <c r="F30" s="126">
        <v>9261</v>
      </c>
    </row>
    <row r="31" s="186" customFormat="1" ht="24.95" customHeight="1" spans="2:6">
      <c r="B31" s="190"/>
      <c r="C31" s="196" t="s">
        <v>432</v>
      </c>
      <c r="D31" s="196"/>
      <c r="E31" s="126"/>
      <c r="F31" s="126">
        <v>2290</v>
      </c>
    </row>
    <row r="32" s="186" customFormat="1" ht="24.95" customHeight="1" spans="1:6">
      <c r="A32" s="186">
        <f t="shared" ref="A32:A37" si="1">LEN(B32)</f>
        <v>3</v>
      </c>
      <c r="B32" s="190">
        <v>213</v>
      </c>
      <c r="C32" s="191" t="s">
        <v>816</v>
      </c>
      <c r="D32" s="126"/>
      <c r="E32" s="126"/>
      <c r="F32" s="198">
        <v>9628</v>
      </c>
    </row>
    <row r="33" s="186" customFormat="1" ht="24.95" customHeight="1" spans="1:6">
      <c r="A33" s="186">
        <f t="shared" si="1"/>
        <v>5</v>
      </c>
      <c r="B33" s="190">
        <v>21367</v>
      </c>
      <c r="C33" s="192" t="s">
        <v>817</v>
      </c>
      <c r="D33" s="126"/>
      <c r="E33" s="126"/>
      <c r="F33" s="198">
        <v>510</v>
      </c>
    </row>
    <row r="34" s="186" customFormat="1" ht="24.95" customHeight="1" spans="1:6">
      <c r="A34" s="186">
        <f t="shared" si="1"/>
        <v>7</v>
      </c>
      <c r="B34" s="190">
        <v>2136701</v>
      </c>
      <c r="C34" s="193" t="s">
        <v>818</v>
      </c>
      <c r="D34" s="126"/>
      <c r="E34" s="126"/>
      <c r="F34" s="196">
        <v>510</v>
      </c>
    </row>
    <row r="35" s="186" customFormat="1" ht="24.95" customHeight="1" spans="1:6">
      <c r="A35" s="186">
        <f t="shared" si="1"/>
        <v>7</v>
      </c>
      <c r="B35" s="190">
        <v>2136702</v>
      </c>
      <c r="C35" s="192" t="s">
        <v>819</v>
      </c>
      <c r="D35" s="126"/>
      <c r="E35" s="126"/>
      <c r="F35" s="198">
        <v>7601</v>
      </c>
    </row>
    <row r="36" s="186" customFormat="1" ht="24.95" customHeight="1" spans="1:6">
      <c r="A36" s="186">
        <f t="shared" si="1"/>
        <v>7</v>
      </c>
      <c r="B36" s="190">
        <v>2136799</v>
      </c>
      <c r="C36" s="193" t="s">
        <v>820</v>
      </c>
      <c r="D36" s="126"/>
      <c r="E36" s="126"/>
      <c r="F36" s="126">
        <v>7601</v>
      </c>
    </row>
    <row r="37" s="186" customFormat="1" ht="24.95" customHeight="1" spans="1:6">
      <c r="A37" s="186">
        <f t="shared" si="1"/>
        <v>5</v>
      </c>
      <c r="B37" s="190">
        <v>21369</v>
      </c>
      <c r="C37" s="192" t="s">
        <v>821</v>
      </c>
      <c r="D37" s="126"/>
      <c r="E37" s="126"/>
      <c r="F37" s="126">
        <v>1283</v>
      </c>
    </row>
    <row r="38" s="186" customFormat="1" ht="24.95" customHeight="1" spans="2:6">
      <c r="B38" s="190"/>
      <c r="C38" s="193" t="s">
        <v>822</v>
      </c>
      <c r="D38" s="198"/>
      <c r="E38" s="126"/>
      <c r="F38" s="196">
        <v>661</v>
      </c>
    </row>
    <row r="39" s="186" customFormat="1" ht="24.95" customHeight="1" spans="2:6">
      <c r="B39" s="190"/>
      <c r="C39" s="193" t="s">
        <v>818</v>
      </c>
      <c r="D39" s="198"/>
      <c r="E39" s="126"/>
      <c r="F39" s="196">
        <v>622</v>
      </c>
    </row>
    <row r="40" s="186" customFormat="1" ht="24.95" customHeight="1" spans="2:6">
      <c r="B40" s="190"/>
      <c r="C40" s="192" t="s">
        <v>823</v>
      </c>
      <c r="D40" s="198"/>
      <c r="E40" s="126"/>
      <c r="F40" s="198">
        <v>234</v>
      </c>
    </row>
    <row r="41" s="186" customFormat="1" ht="24.95" customHeight="1" spans="2:6">
      <c r="B41" s="190"/>
      <c r="C41" s="193" t="s">
        <v>818</v>
      </c>
      <c r="D41" s="198"/>
      <c r="E41" s="126"/>
      <c r="F41" s="198">
        <v>234</v>
      </c>
    </row>
    <row r="42" s="186" customFormat="1" ht="24.95" customHeight="1" spans="2:6">
      <c r="B42" s="190"/>
      <c r="C42" s="191" t="s">
        <v>824</v>
      </c>
      <c r="D42" s="198"/>
      <c r="E42" s="126"/>
      <c r="F42" s="198">
        <v>36799</v>
      </c>
    </row>
    <row r="43" s="186" customFormat="1" ht="24.95" customHeight="1" spans="1:6">
      <c r="A43" s="186">
        <f t="shared" ref="A43:A51" si="2">LEN(B43)</f>
        <v>7</v>
      </c>
      <c r="B43" s="190">
        <v>2136902</v>
      </c>
      <c r="C43" s="192" t="s">
        <v>795</v>
      </c>
      <c r="D43" s="198"/>
      <c r="E43" s="126"/>
      <c r="F43" s="198">
        <v>36799</v>
      </c>
    </row>
    <row r="44" s="186" customFormat="1" ht="24.95" customHeight="1" spans="1:6">
      <c r="A44" s="186">
        <f t="shared" si="2"/>
        <v>3</v>
      </c>
      <c r="B44" s="190">
        <v>229</v>
      </c>
      <c r="C44" s="193" t="s">
        <v>825</v>
      </c>
      <c r="D44" s="198"/>
      <c r="E44" s="126"/>
      <c r="F44" s="199">
        <v>31156</v>
      </c>
    </row>
    <row r="45" s="186" customFormat="1" ht="24.95" customHeight="1" spans="1:6">
      <c r="A45" s="186">
        <f t="shared" si="2"/>
        <v>5</v>
      </c>
      <c r="B45" s="190">
        <v>22904</v>
      </c>
      <c r="C45" s="193" t="s">
        <v>495</v>
      </c>
      <c r="D45" s="198"/>
      <c r="E45" s="126"/>
      <c r="F45" s="199">
        <v>5643</v>
      </c>
    </row>
    <row r="46" s="186" customFormat="1" ht="24.95" customHeight="1" spans="1:6">
      <c r="A46" s="186">
        <f t="shared" si="2"/>
        <v>7</v>
      </c>
      <c r="B46" s="190">
        <v>2290402</v>
      </c>
      <c r="C46" s="200" t="s">
        <v>826</v>
      </c>
      <c r="D46" s="198"/>
      <c r="E46" s="126"/>
      <c r="F46" s="198">
        <v>2083</v>
      </c>
    </row>
    <row r="47" s="186" customFormat="1" ht="24.95" customHeight="1" spans="1:6">
      <c r="A47" s="186">
        <f t="shared" si="2"/>
        <v>5</v>
      </c>
      <c r="B47" s="190">
        <v>22960</v>
      </c>
      <c r="C47" s="192" t="s">
        <v>795</v>
      </c>
      <c r="D47" s="198"/>
      <c r="E47" s="126"/>
      <c r="F47" s="198">
        <v>2083</v>
      </c>
    </row>
    <row r="48" s="186" customFormat="1" ht="24.95" customHeight="1" spans="1:6">
      <c r="A48" s="186">
        <f t="shared" si="2"/>
        <v>7</v>
      </c>
      <c r="B48" s="190">
        <v>2296002</v>
      </c>
      <c r="C48" s="193" t="s">
        <v>827</v>
      </c>
      <c r="D48" s="198"/>
      <c r="E48" s="126"/>
      <c r="F48" s="199">
        <v>2083</v>
      </c>
    </row>
    <row r="49" s="186" customFormat="1" ht="24.95" customHeight="1" spans="1:6">
      <c r="A49" s="186">
        <f t="shared" si="2"/>
        <v>7</v>
      </c>
      <c r="B49" s="190">
        <v>2296003</v>
      </c>
      <c r="C49" s="200" t="s">
        <v>604</v>
      </c>
      <c r="D49" s="198"/>
      <c r="E49" s="126"/>
      <c r="F49" s="198">
        <v>136531</v>
      </c>
    </row>
    <row r="50" s="186" customFormat="1" ht="24.95" customHeight="1" spans="1:6">
      <c r="A50" s="186">
        <f t="shared" si="2"/>
        <v>7</v>
      </c>
      <c r="B50" s="190">
        <v>2296004</v>
      </c>
      <c r="C50" s="192" t="s">
        <v>828</v>
      </c>
      <c r="D50" s="198"/>
      <c r="E50" s="126"/>
      <c r="F50" s="198">
        <v>126800</v>
      </c>
    </row>
    <row r="51" s="186" customFormat="1" ht="24.95" customHeight="1" spans="1:6">
      <c r="A51" s="186">
        <f t="shared" si="2"/>
        <v>7</v>
      </c>
      <c r="B51" s="190">
        <v>2296006</v>
      </c>
      <c r="C51" s="193" t="s">
        <v>829</v>
      </c>
      <c r="D51" s="198"/>
      <c r="E51" s="126"/>
      <c r="F51" s="199">
        <v>70000</v>
      </c>
    </row>
    <row r="52" s="186" customFormat="1" ht="24.95" customHeight="1" spans="1:6">
      <c r="A52" s="186">
        <f t="shared" ref="A52:A67" si="3">LEN(B52)</f>
        <v>3</v>
      </c>
      <c r="B52" s="190">
        <v>232</v>
      </c>
      <c r="C52" s="193" t="s">
        <v>830</v>
      </c>
      <c r="D52" s="198"/>
      <c r="E52" s="126"/>
      <c r="F52" s="199">
        <v>56800</v>
      </c>
    </row>
    <row r="53" s="186" customFormat="1" ht="24.95" customHeight="1" spans="1:6">
      <c r="A53" s="186">
        <f t="shared" si="3"/>
        <v>5</v>
      </c>
      <c r="B53" s="190">
        <v>23204</v>
      </c>
      <c r="C53" s="192" t="s">
        <v>831</v>
      </c>
      <c r="D53" s="198"/>
      <c r="E53" s="126"/>
      <c r="F53" s="198">
        <v>4346</v>
      </c>
    </row>
    <row r="54" s="186" customFormat="1" ht="24.95" customHeight="1" spans="1:6">
      <c r="A54" s="186">
        <f t="shared" si="3"/>
        <v>7</v>
      </c>
      <c r="B54" s="190">
        <v>2320411</v>
      </c>
      <c r="C54" s="193" t="s">
        <v>832</v>
      </c>
      <c r="D54" s="198"/>
      <c r="E54" s="126"/>
      <c r="F54" s="199">
        <v>1781</v>
      </c>
    </row>
    <row r="55" s="186" customFormat="1" ht="24.95" customHeight="1" spans="1:6">
      <c r="A55" s="186">
        <f t="shared" si="3"/>
        <v>7</v>
      </c>
      <c r="B55" s="190">
        <v>2320431</v>
      </c>
      <c r="C55" s="193" t="s">
        <v>833</v>
      </c>
      <c r="D55" s="198"/>
      <c r="E55" s="126"/>
      <c r="F55" s="199">
        <v>1838</v>
      </c>
    </row>
    <row r="56" s="186" customFormat="1" ht="24.95" customHeight="1" spans="1:6">
      <c r="A56" s="186">
        <f t="shared" si="3"/>
        <v>7</v>
      </c>
      <c r="B56" s="190">
        <v>2320433</v>
      </c>
      <c r="C56" s="193" t="s">
        <v>834</v>
      </c>
      <c r="D56" s="198"/>
      <c r="E56" s="126"/>
      <c r="F56" s="199">
        <v>310</v>
      </c>
    </row>
    <row r="57" s="186" customFormat="1" ht="24.95" customHeight="1" spans="1:9">
      <c r="A57" s="186">
        <f t="shared" si="3"/>
        <v>7</v>
      </c>
      <c r="B57" s="190">
        <v>2320498</v>
      </c>
      <c r="C57" s="193" t="s">
        <v>835</v>
      </c>
      <c r="D57" s="198"/>
      <c r="E57" s="126"/>
      <c r="F57" s="199">
        <v>324</v>
      </c>
      <c r="G57" s="187"/>
      <c r="H57" s="187"/>
      <c r="I57" s="187"/>
    </row>
    <row r="58" s="186" customFormat="1" ht="24.95" customHeight="1" spans="1:9">
      <c r="A58" s="186">
        <f t="shared" si="3"/>
        <v>3</v>
      </c>
      <c r="B58" s="190">
        <v>233</v>
      </c>
      <c r="C58" s="193" t="s">
        <v>836</v>
      </c>
      <c r="D58" s="198"/>
      <c r="E58" s="126"/>
      <c r="F58" s="199">
        <v>93</v>
      </c>
      <c r="G58" s="187"/>
      <c r="H58" s="187"/>
      <c r="I58" s="187"/>
    </row>
    <row r="59" s="186" customFormat="1" ht="24.95" customHeight="1" spans="1:9">
      <c r="A59" s="186">
        <f t="shared" si="3"/>
        <v>5</v>
      </c>
      <c r="B59" s="190">
        <v>23304</v>
      </c>
      <c r="C59" s="192" t="s">
        <v>795</v>
      </c>
      <c r="D59" s="198"/>
      <c r="E59" s="126"/>
      <c r="F59" s="198">
        <v>5385</v>
      </c>
      <c r="G59" s="187"/>
      <c r="H59" s="187"/>
      <c r="I59" s="187"/>
    </row>
    <row r="60" s="186" customFormat="1" ht="24.95" customHeight="1" spans="2:9">
      <c r="B60" s="190">
        <v>2330411</v>
      </c>
      <c r="C60" s="193" t="s">
        <v>837</v>
      </c>
      <c r="D60" s="198"/>
      <c r="E60" s="126"/>
      <c r="F60" s="199">
        <v>5385</v>
      </c>
      <c r="G60" s="187"/>
      <c r="H60" s="187"/>
      <c r="I60" s="187"/>
    </row>
    <row r="61" s="186" customFormat="1" ht="24.95" customHeight="1" spans="2:9">
      <c r="B61" s="190"/>
      <c r="C61" s="200" t="s">
        <v>838</v>
      </c>
      <c r="D61" s="198"/>
      <c r="E61" s="126"/>
      <c r="F61" s="198">
        <v>61810</v>
      </c>
      <c r="G61" s="187"/>
      <c r="H61" s="187"/>
      <c r="I61" s="187"/>
    </row>
    <row r="62" s="186" customFormat="1" ht="24.95" customHeight="1" spans="1:9">
      <c r="A62" s="186">
        <f>LEN(B62)</f>
        <v>7</v>
      </c>
      <c r="B62" s="190">
        <v>2330498</v>
      </c>
      <c r="C62" s="192" t="s">
        <v>839</v>
      </c>
      <c r="D62" s="198"/>
      <c r="E62" s="126"/>
      <c r="F62" s="198">
        <v>61810</v>
      </c>
      <c r="G62" s="187"/>
      <c r="H62" s="187"/>
      <c r="I62" s="187"/>
    </row>
    <row r="63" ht="24.95" customHeight="1" spans="3:6">
      <c r="C63" s="200" t="s">
        <v>840</v>
      </c>
      <c r="D63" s="198"/>
      <c r="E63" s="201"/>
      <c r="F63" s="199">
        <v>34735</v>
      </c>
    </row>
    <row r="64" ht="24.95" customHeight="1" spans="3:6">
      <c r="C64" s="193" t="s">
        <v>841</v>
      </c>
      <c r="D64" s="198"/>
      <c r="E64" s="201"/>
      <c r="F64" s="199">
        <v>5141</v>
      </c>
    </row>
    <row r="65" ht="24.95" customHeight="1" spans="3:6">
      <c r="C65" s="193" t="s">
        <v>842</v>
      </c>
      <c r="D65" s="198"/>
      <c r="E65" s="201"/>
      <c r="F65" s="199">
        <v>1373</v>
      </c>
    </row>
    <row r="66" ht="24.95" customHeight="1" spans="3:6">
      <c r="C66" s="193" t="s">
        <v>843</v>
      </c>
      <c r="D66" s="198"/>
      <c r="E66" s="201"/>
      <c r="F66" s="199">
        <v>20561</v>
      </c>
    </row>
    <row r="67" ht="24.95" customHeight="1" spans="3:6">
      <c r="C67" s="200" t="s">
        <v>844</v>
      </c>
      <c r="D67" s="198"/>
      <c r="E67" s="201"/>
      <c r="F67" s="198">
        <v>16</v>
      </c>
    </row>
    <row r="68" ht="24.95" customHeight="1" spans="3:6">
      <c r="C68" s="192" t="s">
        <v>845</v>
      </c>
      <c r="D68" s="198"/>
      <c r="E68" s="201"/>
      <c r="F68" s="198">
        <v>16</v>
      </c>
    </row>
    <row r="69" ht="24.95" customHeight="1" spans="3:6">
      <c r="C69" s="193" t="s">
        <v>846</v>
      </c>
      <c r="D69" s="198"/>
      <c r="E69" s="201"/>
      <c r="F69" s="199">
        <v>7</v>
      </c>
    </row>
    <row r="70" ht="24.95" customHeight="1" spans="3:6">
      <c r="C70" s="193" t="s">
        <v>847</v>
      </c>
      <c r="D70" s="198"/>
      <c r="E70" s="201"/>
      <c r="F70" s="199">
        <v>6</v>
      </c>
    </row>
    <row r="71" ht="24.95" customHeight="1" spans="3:6">
      <c r="C71" s="193" t="s">
        <v>848</v>
      </c>
      <c r="D71" s="198"/>
      <c r="E71" s="201"/>
      <c r="F71" s="199">
        <v>2</v>
      </c>
    </row>
    <row r="72" ht="24.95" customHeight="1" spans="3:6">
      <c r="C72" s="193" t="s">
        <v>849</v>
      </c>
      <c r="D72" s="198"/>
      <c r="E72" s="201"/>
      <c r="F72" s="199">
        <v>1</v>
      </c>
    </row>
  </sheetData>
  <mergeCells count="3">
    <mergeCell ref="C1:D1"/>
    <mergeCell ref="C2:F2"/>
    <mergeCell ref="C3:F3"/>
  </mergeCells>
  <printOptions horizontalCentered="1"/>
  <pageMargins left="1.10138888888889" right="1.02291666666667" top="1.45625" bottom="1.0625" header="0" footer="0.235416666666667"/>
  <pageSetup paperSize="9" scale="95" firstPageNumber="22" fitToHeight="0" orientation="portrait" useFirstPageNumber="1" horizontalDpi="600"/>
  <headerFooter/>
  <ignoredErrors>
    <ignoredError sqref="F29 F20" formulaRange="1"/>
  </ignoredError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7"/>
  <sheetViews>
    <sheetView topLeftCell="A9" workbookViewId="0">
      <selection activeCell="F24" sqref="F24"/>
    </sheetView>
  </sheetViews>
  <sheetFormatPr defaultColWidth="9" defaultRowHeight="20.1" customHeight="1" outlineLevelCol="3"/>
  <cols>
    <col min="1" max="1" width="36.375" style="163" customWidth="1"/>
    <col min="2" max="2" width="13.8" style="164" customWidth="1"/>
    <col min="3" max="3" width="35.0666666666667" style="165" customWidth="1"/>
    <col min="4" max="4" width="17.25" style="166" customWidth="1"/>
    <col min="5" max="16384" width="9" style="167"/>
  </cols>
  <sheetData>
    <row r="1" ht="26.1" customHeight="1" spans="1:4">
      <c r="A1" s="115" t="s">
        <v>850</v>
      </c>
      <c r="B1" s="115"/>
      <c r="C1" s="115"/>
      <c r="D1" s="115"/>
    </row>
    <row r="2" ht="30" customHeight="1" spans="1:4">
      <c r="A2" s="116" t="s">
        <v>851</v>
      </c>
      <c r="B2" s="116"/>
      <c r="C2" s="116"/>
      <c r="D2" s="116"/>
    </row>
    <row r="3" ht="24.95" customHeight="1" spans="1:4">
      <c r="A3" s="168"/>
      <c r="B3" s="168"/>
      <c r="C3" s="168"/>
      <c r="D3" s="29" t="s">
        <v>44</v>
      </c>
    </row>
    <row r="4" ht="39.95" customHeight="1" spans="1:4">
      <c r="A4" s="147" t="s">
        <v>852</v>
      </c>
      <c r="B4" s="169" t="s">
        <v>50</v>
      </c>
      <c r="C4" s="147" t="s">
        <v>609</v>
      </c>
      <c r="D4" s="147" t="s">
        <v>50</v>
      </c>
    </row>
    <row r="5" s="162" customFormat="1" ht="24.95" customHeight="1" spans="1:4">
      <c r="A5" s="170" t="s">
        <v>610</v>
      </c>
      <c r="B5" s="171">
        <f>SUM(B6:B15)</f>
        <v>123882</v>
      </c>
      <c r="C5" s="172" t="s">
        <v>611</v>
      </c>
      <c r="D5" s="122">
        <f>SUM(D6:D15)</f>
        <v>266</v>
      </c>
    </row>
    <row r="6" ht="24.95" customHeight="1" spans="1:4">
      <c r="A6" s="173" t="s">
        <v>853</v>
      </c>
      <c r="B6" s="174">
        <v>11664</v>
      </c>
      <c r="C6" s="175" t="s">
        <v>854</v>
      </c>
      <c r="D6" s="176">
        <v>256</v>
      </c>
    </row>
    <row r="7" ht="24.95" customHeight="1" spans="1:4">
      <c r="A7" s="173" t="s">
        <v>855</v>
      </c>
      <c r="B7" s="174">
        <v>100</v>
      </c>
      <c r="C7" s="175" t="s">
        <v>605</v>
      </c>
      <c r="D7" s="126">
        <v>10</v>
      </c>
    </row>
    <row r="8" ht="24.95" customHeight="1" spans="1:4">
      <c r="A8" s="173" t="s">
        <v>856</v>
      </c>
      <c r="B8" s="174">
        <v>350</v>
      </c>
      <c r="C8" s="177"/>
      <c r="D8" s="126"/>
    </row>
    <row r="9" ht="24.95" customHeight="1" spans="1:4">
      <c r="A9" s="173" t="s">
        <v>857</v>
      </c>
      <c r="B9" s="174">
        <v>661</v>
      </c>
      <c r="C9" s="178"/>
      <c r="D9" s="126"/>
    </row>
    <row r="10" ht="24.95" customHeight="1" spans="1:4">
      <c r="A10" s="173" t="s">
        <v>858</v>
      </c>
      <c r="B10" s="174">
        <v>14824</v>
      </c>
      <c r="C10" s="179"/>
      <c r="D10" s="180"/>
    </row>
    <row r="11" ht="24.95" customHeight="1" spans="1:4">
      <c r="A11" s="173" t="s">
        <v>859</v>
      </c>
      <c r="B11" s="174">
        <v>1605</v>
      </c>
      <c r="C11" s="179"/>
      <c r="D11" s="180"/>
    </row>
    <row r="12" ht="24.95" customHeight="1" spans="1:4">
      <c r="A12" s="173" t="s">
        <v>860</v>
      </c>
      <c r="B12" s="174">
        <v>284</v>
      </c>
      <c r="C12" s="179"/>
      <c r="D12" s="180"/>
    </row>
    <row r="13" ht="24.95" customHeight="1" spans="1:4">
      <c r="A13" s="173" t="s">
        <v>861</v>
      </c>
      <c r="B13" s="174">
        <v>5712</v>
      </c>
      <c r="C13" s="179"/>
      <c r="D13" s="180"/>
    </row>
    <row r="14" ht="24.95" customHeight="1" spans="1:4">
      <c r="A14" s="173" t="s">
        <v>862</v>
      </c>
      <c r="B14" s="174">
        <v>88682</v>
      </c>
      <c r="C14" s="179"/>
      <c r="D14" s="180"/>
    </row>
    <row r="15" ht="38.25" customHeight="1" spans="1:4">
      <c r="A15" s="181" t="s">
        <v>863</v>
      </c>
      <c r="B15" s="181"/>
      <c r="C15" s="181"/>
      <c r="D15" s="181"/>
    </row>
    <row r="16" customHeight="1" spans="2:4">
      <c r="B16" s="182"/>
      <c r="C16" s="183"/>
      <c r="D16" s="183"/>
    </row>
    <row r="17" customHeight="1" spans="3:4">
      <c r="C17" s="184"/>
      <c r="D17" s="185"/>
    </row>
  </sheetData>
  <mergeCells count="4">
    <mergeCell ref="A1:D1"/>
    <mergeCell ref="A2:D2"/>
    <mergeCell ref="A3:C3"/>
    <mergeCell ref="A15:D15"/>
  </mergeCells>
  <printOptions horizontalCentered="1"/>
  <pageMargins left="1.10138888888889" right="1.02291666666667" top="1.45625" bottom="1.37777777777778" header="0" footer="0.235416666666667"/>
  <pageSetup paperSize="9" scale="78" firstPageNumber="22" fitToHeight="0" orientation="portrait" useFirstPageNumber="1"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topLeftCell="A4" workbookViewId="0">
      <selection activeCell="B7" sqref="B7:B12"/>
    </sheetView>
  </sheetViews>
  <sheetFormatPr defaultColWidth="9" defaultRowHeight="13.5" outlineLevelCol="1"/>
  <cols>
    <col min="1" max="1" width="44.75" style="155" customWidth="1"/>
    <col min="2" max="2" width="35.125" style="152" customWidth="1"/>
    <col min="3" max="16382" width="9" style="152"/>
  </cols>
  <sheetData>
    <row r="1" s="152" customFormat="1" ht="33.95" customHeight="1" spans="1:2">
      <c r="A1" s="142" t="s">
        <v>864</v>
      </c>
      <c r="B1" s="156"/>
    </row>
    <row r="2" s="152" customFormat="1" ht="28.5" customHeight="1" spans="1:2">
      <c r="A2" s="157" t="s">
        <v>865</v>
      </c>
      <c r="B2" s="157"/>
    </row>
    <row r="3" s="152" customFormat="1" ht="18.75" customHeight="1" spans="1:2">
      <c r="A3" s="144" t="s">
        <v>670</v>
      </c>
      <c r="B3" s="144"/>
    </row>
    <row r="4" s="152" customFormat="1" ht="14.25" customHeight="1" spans="1:2">
      <c r="A4" s="145"/>
      <c r="B4" s="145" t="s">
        <v>44</v>
      </c>
    </row>
    <row r="5" s="152" customFormat="1" ht="57" customHeight="1" spans="1:2">
      <c r="A5" s="147" t="s">
        <v>671</v>
      </c>
      <c r="B5" s="147" t="s">
        <v>50</v>
      </c>
    </row>
    <row r="6" s="153" customFormat="1" ht="57" customHeight="1" spans="1:2">
      <c r="A6" s="158" t="s">
        <v>675</v>
      </c>
      <c r="B6" s="159">
        <f>SUM(B7:B12)</f>
        <v>266</v>
      </c>
    </row>
    <row r="7" s="154" customFormat="1" ht="57" customHeight="1" spans="1:2">
      <c r="A7" s="160" t="s">
        <v>866</v>
      </c>
      <c r="B7" s="161">
        <v>2</v>
      </c>
    </row>
    <row r="8" s="154" customFormat="1" ht="57" customHeight="1" spans="1:2">
      <c r="A8" s="160" t="s">
        <v>680</v>
      </c>
      <c r="B8" s="161">
        <v>2</v>
      </c>
    </row>
    <row r="9" ht="57" customHeight="1" spans="1:2">
      <c r="A9" s="160" t="s">
        <v>683</v>
      </c>
      <c r="B9" s="161">
        <v>256</v>
      </c>
    </row>
    <row r="10" ht="57" customHeight="1" spans="1:2">
      <c r="A10" s="160" t="s">
        <v>691</v>
      </c>
      <c r="B10" s="161">
        <v>2</v>
      </c>
    </row>
    <row r="11" ht="57" customHeight="1" spans="1:2">
      <c r="A11" s="160" t="s">
        <v>699</v>
      </c>
      <c r="B11" s="161">
        <v>2</v>
      </c>
    </row>
    <row r="12" ht="57" customHeight="1" spans="1:2">
      <c r="A12" s="160" t="s">
        <v>867</v>
      </c>
      <c r="B12" s="161">
        <v>2</v>
      </c>
    </row>
  </sheetData>
  <mergeCells count="2">
    <mergeCell ref="A2:B2"/>
    <mergeCell ref="A3:B3"/>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4"/>
  <sheetViews>
    <sheetView workbookViewId="0">
      <selection activeCell="C5" sqref="C5"/>
    </sheetView>
  </sheetViews>
  <sheetFormatPr defaultColWidth="10" defaultRowHeight="13.5" outlineLevelCol="1"/>
  <cols>
    <col min="1" max="1" width="52" style="139" customWidth="1"/>
    <col min="2" max="2" width="27.625" style="139" customWidth="1"/>
    <col min="3" max="16384" width="10" style="139"/>
  </cols>
  <sheetData>
    <row r="1" s="139" customFormat="1" ht="26.1" customHeight="1" spans="1:2">
      <c r="A1" s="142" t="s">
        <v>868</v>
      </c>
      <c r="B1" s="142"/>
    </row>
    <row r="2" s="139" customFormat="1" ht="30" customHeight="1" spans="1:2">
      <c r="A2" s="143" t="s">
        <v>865</v>
      </c>
      <c r="B2" s="143"/>
    </row>
    <row r="3" s="139" customFormat="1" ht="24.95" customHeight="1" spans="1:2">
      <c r="A3" s="144" t="s">
        <v>702</v>
      </c>
      <c r="B3" s="144"/>
    </row>
    <row r="4" s="139" customFormat="1" ht="24.95" customHeight="1" spans="1:2">
      <c r="A4" s="145"/>
      <c r="B4" s="146" t="s">
        <v>44</v>
      </c>
    </row>
    <row r="5" s="139" customFormat="1" ht="58" customHeight="1" spans="1:2">
      <c r="A5" s="147" t="s">
        <v>703</v>
      </c>
      <c r="B5" s="147" t="s">
        <v>50</v>
      </c>
    </row>
    <row r="6" s="140" customFormat="1" ht="58" customHeight="1" spans="1:2">
      <c r="A6" s="148" t="s">
        <v>675</v>
      </c>
      <c r="B6" s="149">
        <f>SUM(B7:B8)</f>
        <v>266</v>
      </c>
    </row>
    <row r="7" s="141" customFormat="1" ht="58" customHeight="1" spans="1:2">
      <c r="A7" s="150" t="s">
        <v>869</v>
      </c>
      <c r="B7" s="151">
        <v>10</v>
      </c>
    </row>
    <row r="8" s="141" customFormat="1" ht="58" customHeight="1" spans="1:2">
      <c r="A8" s="150" t="s">
        <v>870</v>
      </c>
      <c r="B8" s="151">
        <v>256</v>
      </c>
    </row>
    <row r="9" s="141" customFormat="1" ht="24.95" customHeight="1"/>
    <row r="10" s="141" customFormat="1" ht="24.95" customHeight="1"/>
    <row r="11" s="141" customFormat="1" ht="24.95" customHeight="1"/>
    <row r="12" s="141" customFormat="1" ht="24.95" customHeight="1"/>
    <row r="13" s="141" customFormat="1" ht="24.95" customHeight="1"/>
    <row r="14" s="141" customFormat="1" ht="24.95" customHeight="1"/>
    <row r="15" s="141" customFormat="1" ht="24.95" customHeight="1"/>
    <row r="16" s="141" customFormat="1" ht="24.95" customHeight="1"/>
    <row r="17" s="141" customFormat="1" ht="24.95" customHeight="1"/>
    <row r="18" s="141" customFormat="1" ht="24.95" customHeight="1"/>
    <row r="19" s="141" customFormat="1" ht="24.95" customHeight="1"/>
    <row r="20" s="141" customFormat="1" ht="24.95" customHeight="1"/>
    <row r="21" s="141" customFormat="1" ht="24.95" customHeight="1"/>
    <row r="22" s="141" customFormat="1" ht="24.95" customHeight="1"/>
    <row r="23" s="139" customFormat="1" ht="24.95" customHeight="1"/>
    <row r="24" s="139" customFormat="1" ht="24.95" customHeight="1"/>
    <row r="25" s="139" customFormat="1" ht="24.95" customHeight="1"/>
    <row r="26" s="139" customFormat="1" ht="24.95" customHeight="1"/>
    <row r="27" s="139" customFormat="1" ht="24.95" customHeight="1"/>
    <row r="28" s="139" customFormat="1" ht="24.95" customHeight="1"/>
    <row r="29" s="139" customFormat="1" ht="24.95" customHeight="1"/>
    <row r="30" s="139" customFormat="1" ht="24.95" customHeight="1"/>
    <row r="31" s="139" customFormat="1" ht="24.95" customHeight="1"/>
    <row r="32" s="139" customFormat="1" ht="24.95" customHeight="1"/>
    <row r="33" s="139" customFormat="1" ht="24.95" customHeight="1"/>
    <row r="34" s="139" customFormat="1" ht="24.95" customHeight="1"/>
  </sheetData>
  <mergeCells count="3">
    <mergeCell ref="A1:B1"/>
    <mergeCell ref="A2:B2"/>
    <mergeCell ref="A3:B3"/>
  </mergeCells>
  <pageMargins left="0.75" right="0.75"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7"/>
  <sheetViews>
    <sheetView zoomScale="80" zoomScaleNormal="80" workbookViewId="0">
      <selection activeCell="P15" sqref="P15:R15"/>
    </sheetView>
  </sheetViews>
  <sheetFormatPr defaultColWidth="9" defaultRowHeight="13.5"/>
  <cols>
    <col min="1" max="1" width="19.75" style="111" customWidth="1"/>
    <col min="2" max="2" width="10.875" style="111" customWidth="1"/>
    <col min="3" max="5" width="11.375" style="111" customWidth="1"/>
    <col min="6" max="6" width="10.5833333333333" style="111" customWidth="1"/>
    <col min="7" max="7" width="8.625" style="112" customWidth="1"/>
    <col min="8" max="8" width="10" style="112" hidden="1" customWidth="1"/>
    <col min="9" max="9" width="11.875" style="112" customWidth="1"/>
    <col min="10" max="10" width="33.5" style="113" customWidth="1"/>
    <col min="11" max="14" width="11.25" style="113" customWidth="1"/>
    <col min="15" max="16" width="10.25" style="113" customWidth="1"/>
    <col min="17" max="17" width="9.875" style="114" hidden="1" customWidth="1"/>
    <col min="18" max="18" width="12.25" style="111" customWidth="1"/>
    <col min="19" max="253" width="9" style="111" customWidth="1"/>
    <col min="254" max="254" width="29.625" style="111" customWidth="1"/>
    <col min="255" max="255" width="12.75" style="111" customWidth="1"/>
    <col min="256" max="256" width="29.75" style="111" customWidth="1"/>
    <col min="257" max="257" width="17" style="111" customWidth="1"/>
    <col min="258" max="258" width="37" style="111" customWidth="1"/>
    <col min="259" max="259" width="17.375" style="111" customWidth="1"/>
    <col min="260" max="16384" width="9" style="111"/>
  </cols>
  <sheetData>
    <row r="1" ht="26.1" customHeight="1" spans="1:18">
      <c r="A1" s="115" t="s">
        <v>871</v>
      </c>
      <c r="B1" s="115"/>
      <c r="C1" s="115"/>
      <c r="D1" s="115"/>
      <c r="E1" s="115"/>
      <c r="F1" s="115"/>
      <c r="G1" s="115"/>
      <c r="H1" s="115"/>
      <c r="I1" s="115"/>
      <c r="J1" s="115"/>
      <c r="K1" s="115"/>
      <c r="L1" s="115"/>
      <c r="M1" s="115"/>
      <c r="N1" s="115"/>
      <c r="O1" s="115"/>
      <c r="P1" s="115"/>
      <c r="Q1" s="115"/>
      <c r="R1" s="115"/>
    </row>
    <row r="2" ht="30" customHeight="1" spans="1:18">
      <c r="A2" s="116" t="s">
        <v>27</v>
      </c>
      <c r="B2" s="116"/>
      <c r="C2" s="116"/>
      <c r="D2" s="116"/>
      <c r="E2" s="116"/>
      <c r="F2" s="116"/>
      <c r="G2" s="116"/>
      <c r="H2" s="116"/>
      <c r="I2" s="116"/>
      <c r="J2" s="116"/>
      <c r="K2" s="116"/>
      <c r="L2" s="116"/>
      <c r="M2" s="116"/>
      <c r="N2" s="116"/>
      <c r="O2" s="116"/>
      <c r="P2" s="116"/>
      <c r="Q2" s="116"/>
      <c r="R2" s="116"/>
    </row>
    <row r="3" s="107" customFormat="1" ht="27.95" customHeight="1" spans="1:18">
      <c r="A3" s="117"/>
      <c r="B3" s="117"/>
      <c r="C3" s="117"/>
      <c r="D3" s="117"/>
      <c r="E3" s="117"/>
      <c r="F3" s="117"/>
      <c r="G3" s="117"/>
      <c r="H3" s="117"/>
      <c r="I3" s="117"/>
      <c r="J3" s="117"/>
      <c r="K3" s="117"/>
      <c r="L3" s="117"/>
      <c r="M3" s="117"/>
      <c r="N3" s="117"/>
      <c r="O3" s="117"/>
      <c r="P3" s="117"/>
      <c r="Q3" s="136"/>
      <c r="R3" s="137" t="s">
        <v>44</v>
      </c>
    </row>
    <row r="4" s="108" customFormat="1" ht="66" customHeight="1" spans="1:18">
      <c r="A4" s="118" t="s">
        <v>872</v>
      </c>
      <c r="B4" s="119" t="s">
        <v>46</v>
      </c>
      <c r="C4" s="119" t="s">
        <v>47</v>
      </c>
      <c r="D4" s="119" t="s">
        <v>48</v>
      </c>
      <c r="E4" s="119" t="s">
        <v>49</v>
      </c>
      <c r="F4" s="119" t="s">
        <v>50</v>
      </c>
      <c r="G4" s="119" t="s">
        <v>51</v>
      </c>
      <c r="H4" s="120" t="s">
        <v>873</v>
      </c>
      <c r="I4" s="133" t="s">
        <v>874</v>
      </c>
      <c r="J4" s="134" t="s">
        <v>54</v>
      </c>
      <c r="K4" s="119" t="s">
        <v>46</v>
      </c>
      <c r="L4" s="119" t="s">
        <v>47</v>
      </c>
      <c r="M4" s="119" t="s">
        <v>48</v>
      </c>
      <c r="N4" s="119" t="s">
        <v>49</v>
      </c>
      <c r="O4" s="119" t="s">
        <v>50</v>
      </c>
      <c r="P4" s="119" t="s">
        <v>51</v>
      </c>
      <c r="Q4" s="120" t="s">
        <v>873</v>
      </c>
      <c r="R4" s="138" t="s">
        <v>874</v>
      </c>
    </row>
    <row r="5" s="109" customFormat="1" ht="42" customHeight="1" spans="1:18">
      <c r="A5" s="121" t="s">
        <v>875</v>
      </c>
      <c r="B5" s="122">
        <v>10192</v>
      </c>
      <c r="C5" s="122">
        <v>1292</v>
      </c>
      <c r="D5" s="122">
        <v>1292</v>
      </c>
      <c r="E5" s="122">
        <v>1356</v>
      </c>
      <c r="F5" s="122">
        <v>1356</v>
      </c>
      <c r="G5" s="123">
        <v>104.953560371517</v>
      </c>
      <c r="H5" s="122">
        <v>1589</v>
      </c>
      <c r="I5" s="123">
        <v>-14.7</v>
      </c>
      <c r="J5" s="121" t="s">
        <v>750</v>
      </c>
      <c r="K5" s="122">
        <v>10192</v>
      </c>
      <c r="L5" s="122">
        <v>1292</v>
      </c>
      <c r="M5" s="122">
        <v>1292</v>
      </c>
      <c r="N5" s="122">
        <v>1356</v>
      </c>
      <c r="O5" s="122">
        <v>1356</v>
      </c>
      <c r="P5" s="123">
        <v>104.953560371517</v>
      </c>
      <c r="Q5" s="122">
        <v>1589</v>
      </c>
      <c r="R5" s="123">
        <v>-14.6633102580239</v>
      </c>
    </row>
    <row r="6" s="109" customFormat="1" ht="32.1" customHeight="1" spans="1:18">
      <c r="A6" s="124" t="s">
        <v>56</v>
      </c>
      <c r="B6" s="122">
        <v>10000</v>
      </c>
      <c r="C6" s="122">
        <v>1100</v>
      </c>
      <c r="D6" s="122">
        <v>1100</v>
      </c>
      <c r="E6" s="122">
        <v>1164</v>
      </c>
      <c r="F6" s="122">
        <v>1164</v>
      </c>
      <c r="G6" s="123">
        <v>105.818181818182</v>
      </c>
      <c r="H6" s="122">
        <v>1564</v>
      </c>
      <c r="I6" s="123">
        <v>-25.5754475703325</v>
      </c>
      <c r="J6" s="130" t="s">
        <v>57</v>
      </c>
      <c r="K6" s="122">
        <v>128</v>
      </c>
      <c r="L6" s="122">
        <v>128</v>
      </c>
      <c r="M6" s="122">
        <v>128</v>
      </c>
      <c r="N6" s="122">
        <v>56</v>
      </c>
      <c r="O6" s="122">
        <v>56</v>
      </c>
      <c r="P6" s="123">
        <v>43.75</v>
      </c>
      <c r="Q6" s="122"/>
      <c r="R6" s="123" t="s">
        <v>102</v>
      </c>
    </row>
    <row r="7" s="110" customFormat="1" ht="32.1" customHeight="1" spans="1:18">
      <c r="A7" s="125" t="s">
        <v>876</v>
      </c>
      <c r="B7" s="126">
        <v>1100</v>
      </c>
      <c r="C7" s="126">
        <v>1100</v>
      </c>
      <c r="D7" s="126">
        <v>1100</v>
      </c>
      <c r="E7" s="127">
        <v>1164</v>
      </c>
      <c r="F7" s="127">
        <v>1164</v>
      </c>
      <c r="G7" s="128">
        <v>105.818181818182</v>
      </c>
      <c r="H7" s="126">
        <v>1237</v>
      </c>
      <c r="I7" s="128">
        <v>-5.9013742926435</v>
      </c>
      <c r="J7" s="129" t="s">
        <v>877</v>
      </c>
      <c r="K7" s="126">
        <v>128</v>
      </c>
      <c r="L7" s="126">
        <v>128</v>
      </c>
      <c r="M7" s="126">
        <v>128</v>
      </c>
      <c r="N7" s="126">
        <v>56</v>
      </c>
      <c r="O7" s="126">
        <v>56</v>
      </c>
      <c r="P7" s="128">
        <v>43.75</v>
      </c>
      <c r="Q7" s="126"/>
      <c r="R7" s="123" t="s">
        <v>102</v>
      </c>
    </row>
    <row r="8" s="110" customFormat="1" ht="32.1" customHeight="1" spans="1:18">
      <c r="A8" s="129" t="s">
        <v>878</v>
      </c>
      <c r="B8" s="126">
        <v>100</v>
      </c>
      <c r="C8" s="126"/>
      <c r="D8" s="126"/>
      <c r="E8" s="127"/>
      <c r="F8" s="127"/>
      <c r="G8" s="128"/>
      <c r="H8" s="126">
        <v>327</v>
      </c>
      <c r="I8" s="128">
        <v>-100</v>
      </c>
      <c r="J8" s="129" t="s">
        <v>879</v>
      </c>
      <c r="K8" s="126"/>
      <c r="L8" s="126"/>
      <c r="M8" s="126"/>
      <c r="N8" s="126"/>
      <c r="O8" s="126"/>
      <c r="P8" s="128"/>
      <c r="Q8" s="126"/>
      <c r="R8" s="128"/>
    </row>
    <row r="9" s="110" customFormat="1" ht="32.1" customHeight="1" spans="1:18">
      <c r="A9" s="125" t="s">
        <v>880</v>
      </c>
      <c r="B9" s="126">
        <v>8800</v>
      </c>
      <c r="C9" s="126"/>
      <c r="D9" s="126"/>
      <c r="E9" s="126"/>
      <c r="F9" s="126"/>
      <c r="G9" s="128"/>
      <c r="H9" s="126"/>
      <c r="I9" s="123"/>
      <c r="J9" s="129" t="s">
        <v>881</v>
      </c>
      <c r="K9" s="126">
        <v>128</v>
      </c>
      <c r="L9" s="126">
        <v>128</v>
      </c>
      <c r="M9" s="126">
        <v>128</v>
      </c>
      <c r="N9" s="126">
        <v>56</v>
      </c>
      <c r="O9" s="126">
        <v>56</v>
      </c>
      <c r="P9" s="128">
        <v>43.75</v>
      </c>
      <c r="Q9" s="126"/>
      <c r="R9" s="123" t="s">
        <v>102</v>
      </c>
    </row>
    <row r="10" s="110" customFormat="1" ht="32.1" customHeight="1" spans="1:18">
      <c r="A10" s="125" t="s">
        <v>882</v>
      </c>
      <c r="B10" s="126"/>
      <c r="C10" s="126"/>
      <c r="D10" s="126"/>
      <c r="E10" s="126"/>
      <c r="F10" s="126"/>
      <c r="G10" s="128"/>
      <c r="H10" s="126"/>
      <c r="I10" s="123"/>
      <c r="J10" s="129" t="s">
        <v>883</v>
      </c>
      <c r="K10" s="126"/>
      <c r="L10" s="126"/>
      <c r="M10" s="126"/>
      <c r="N10" s="126"/>
      <c r="O10" s="126"/>
      <c r="P10" s="128"/>
      <c r="Q10" s="126"/>
      <c r="R10" s="128"/>
    </row>
    <row r="11" s="110" customFormat="1" ht="32.1" customHeight="1" spans="1:18">
      <c r="A11" s="125"/>
      <c r="B11" s="126"/>
      <c r="C11" s="126"/>
      <c r="D11" s="126"/>
      <c r="E11" s="126"/>
      <c r="F11" s="126"/>
      <c r="G11" s="128"/>
      <c r="H11" s="126"/>
      <c r="I11" s="123"/>
      <c r="J11" s="129" t="s">
        <v>884</v>
      </c>
      <c r="K11" s="126"/>
      <c r="L11" s="126"/>
      <c r="M11" s="126"/>
      <c r="N11" s="126"/>
      <c r="O11" s="126"/>
      <c r="P11" s="128"/>
      <c r="Q11" s="126"/>
      <c r="R11" s="128"/>
    </row>
    <row r="12" s="110" customFormat="1" ht="32.1" customHeight="1" spans="1:18">
      <c r="A12" s="125"/>
      <c r="B12" s="126"/>
      <c r="C12" s="126"/>
      <c r="D12" s="126"/>
      <c r="E12" s="126"/>
      <c r="F12" s="126"/>
      <c r="G12" s="128"/>
      <c r="H12" s="126"/>
      <c r="I12" s="123"/>
      <c r="J12" s="129" t="s">
        <v>885</v>
      </c>
      <c r="K12" s="126"/>
      <c r="L12" s="126"/>
      <c r="M12" s="126"/>
      <c r="N12" s="126"/>
      <c r="O12" s="126"/>
      <c r="P12" s="128"/>
      <c r="Q12" s="126"/>
      <c r="R12" s="128"/>
    </row>
    <row r="13" s="110" customFormat="1" ht="32.1" customHeight="1" spans="1:18">
      <c r="A13" s="125"/>
      <c r="B13" s="126"/>
      <c r="C13" s="126"/>
      <c r="D13" s="126"/>
      <c r="E13" s="126"/>
      <c r="F13" s="126"/>
      <c r="G13" s="128"/>
      <c r="H13" s="126"/>
      <c r="I13" s="123"/>
      <c r="J13" s="129" t="s">
        <v>886</v>
      </c>
      <c r="K13" s="126"/>
      <c r="L13" s="126"/>
      <c r="M13" s="126"/>
      <c r="N13" s="126"/>
      <c r="O13" s="126"/>
      <c r="P13" s="128"/>
      <c r="Q13" s="126"/>
      <c r="R13" s="128"/>
    </row>
    <row r="14" s="109" customFormat="1" ht="32.1" customHeight="1" spans="1:18">
      <c r="A14" s="130" t="s">
        <v>103</v>
      </c>
      <c r="B14" s="122">
        <v>192</v>
      </c>
      <c r="C14" s="122">
        <v>192</v>
      </c>
      <c r="D14" s="122">
        <v>192</v>
      </c>
      <c r="E14" s="122">
        <v>192</v>
      </c>
      <c r="F14" s="122">
        <v>192</v>
      </c>
      <c r="G14" s="123">
        <v>100</v>
      </c>
      <c r="H14" s="122">
        <v>25</v>
      </c>
      <c r="I14" s="123">
        <v>668</v>
      </c>
      <c r="J14" s="129" t="s">
        <v>887</v>
      </c>
      <c r="K14" s="126"/>
      <c r="L14" s="126"/>
      <c r="M14" s="126"/>
      <c r="N14" s="126"/>
      <c r="O14" s="126"/>
      <c r="P14" s="128"/>
      <c r="Q14" s="126"/>
      <c r="R14" s="128"/>
    </row>
    <row r="15" s="110" customFormat="1" ht="32.1" customHeight="1" spans="1:18">
      <c r="A15" s="125" t="s">
        <v>888</v>
      </c>
      <c r="B15" s="126">
        <v>128</v>
      </c>
      <c r="C15" s="126">
        <v>128</v>
      </c>
      <c r="D15" s="126">
        <v>128</v>
      </c>
      <c r="E15" s="126">
        <v>128</v>
      </c>
      <c r="F15" s="126">
        <v>128</v>
      </c>
      <c r="G15" s="123"/>
      <c r="H15" s="126"/>
      <c r="I15" s="123"/>
      <c r="J15" s="130" t="s">
        <v>110</v>
      </c>
      <c r="K15" s="122">
        <v>10064</v>
      </c>
      <c r="L15" s="122">
        <v>1164</v>
      </c>
      <c r="M15" s="122">
        <v>1164</v>
      </c>
      <c r="N15" s="122">
        <v>1300</v>
      </c>
      <c r="O15" s="122">
        <v>1300</v>
      </c>
      <c r="P15" s="123">
        <v>111.683848797251</v>
      </c>
      <c r="Q15" s="122">
        <v>1589</v>
      </c>
      <c r="R15" s="123">
        <v>-18.2</v>
      </c>
    </row>
    <row r="16" s="110" customFormat="1" ht="32.1" customHeight="1" spans="1:18">
      <c r="A16" s="131"/>
      <c r="B16" s="126"/>
      <c r="C16" s="126"/>
      <c r="D16" s="126"/>
      <c r="E16" s="126"/>
      <c r="F16" s="126"/>
      <c r="G16" s="128"/>
      <c r="H16" s="126"/>
      <c r="I16" s="123"/>
      <c r="J16" s="135" t="s">
        <v>889</v>
      </c>
      <c r="K16" s="126">
        <v>10064</v>
      </c>
      <c r="L16" s="126">
        <v>1164</v>
      </c>
      <c r="M16" s="126">
        <v>1164</v>
      </c>
      <c r="N16" s="126">
        <v>1229</v>
      </c>
      <c r="O16" s="126">
        <v>1229</v>
      </c>
      <c r="P16" s="128"/>
      <c r="Q16" s="126">
        <v>1525</v>
      </c>
      <c r="R16" s="128"/>
    </row>
    <row r="17" ht="32.1" customHeight="1" spans="1:18">
      <c r="A17" s="125" t="s">
        <v>890</v>
      </c>
      <c r="B17" s="132">
        <v>64</v>
      </c>
      <c r="C17" s="132">
        <v>64</v>
      </c>
      <c r="D17" s="132">
        <v>64</v>
      </c>
      <c r="E17" s="132">
        <v>64</v>
      </c>
      <c r="F17" s="132">
        <v>64</v>
      </c>
      <c r="G17" s="132"/>
      <c r="H17" s="132">
        <v>25</v>
      </c>
      <c r="I17" s="132"/>
      <c r="J17" s="135" t="s">
        <v>891</v>
      </c>
      <c r="K17" s="126"/>
      <c r="L17" s="126"/>
      <c r="M17" s="126"/>
      <c r="N17" s="126">
        <v>71</v>
      </c>
      <c r="O17" s="126">
        <v>71</v>
      </c>
      <c r="P17" s="123"/>
      <c r="Q17" s="126">
        <v>64</v>
      </c>
      <c r="R17" s="128"/>
    </row>
  </sheetData>
  <mergeCells count="2">
    <mergeCell ref="A1:R1"/>
    <mergeCell ref="A2:R2"/>
  </mergeCells>
  <printOptions horizontalCentered="1"/>
  <pageMargins left="1.10138888888889" right="1.02291666666667" top="1.45625" bottom="1.37777777777778" header="0" footer="0.235416666666667"/>
  <pageSetup paperSize="9" scale="54" firstPageNumber="22" orientation="landscape" useFirstPageNumber="1"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workbookViewId="0">
      <selection activeCell="A9" sqref="A9:D9"/>
    </sheetView>
  </sheetViews>
  <sheetFormatPr defaultColWidth="9" defaultRowHeight="13.5" outlineLevelCol="3"/>
  <cols>
    <col min="1" max="3" width="20.625" style="101" customWidth="1"/>
    <col min="4" max="4" width="29.125" style="101" customWidth="1"/>
    <col min="5" max="5" width="28.875" style="101" customWidth="1"/>
    <col min="6" max="16384" width="9" style="101"/>
  </cols>
  <sheetData>
    <row r="1" s="101" customFormat="1" ht="84" customHeight="1" spans="1:4">
      <c r="A1" s="102" t="s">
        <v>28</v>
      </c>
      <c r="B1" s="102"/>
      <c r="C1" s="102"/>
      <c r="D1" s="102"/>
    </row>
    <row r="2" s="101" customFormat="1" ht="23" customHeight="1" spans="1:4">
      <c r="A2" s="103" t="s">
        <v>892</v>
      </c>
      <c r="B2" s="103"/>
      <c r="C2" s="103"/>
      <c r="D2" s="103"/>
    </row>
    <row r="3" s="101" customFormat="1" ht="62" customHeight="1" spans="1:4">
      <c r="A3" s="103" t="s">
        <v>893</v>
      </c>
      <c r="B3" s="103"/>
      <c r="C3" s="103"/>
      <c r="D3" s="103"/>
    </row>
    <row r="4" s="101" customFormat="1" ht="18" customHeight="1" spans="1:4">
      <c r="A4" s="104" t="s">
        <v>894</v>
      </c>
      <c r="B4" s="104"/>
      <c r="C4" s="104"/>
      <c r="D4" s="104"/>
    </row>
    <row r="5" s="101" customFormat="1" ht="61" customHeight="1" spans="1:4">
      <c r="A5" s="103" t="s">
        <v>895</v>
      </c>
      <c r="B5" s="103"/>
      <c r="C5" s="103"/>
      <c r="D5" s="103"/>
    </row>
    <row r="6" s="101" customFormat="1" ht="40" customHeight="1" spans="1:4">
      <c r="A6" s="105" t="s">
        <v>896</v>
      </c>
      <c r="B6" s="105"/>
      <c r="C6" s="105"/>
      <c r="D6" s="105"/>
    </row>
    <row r="7" s="101" customFormat="1" ht="21" customHeight="1" spans="1:4">
      <c r="A7" s="104" t="s">
        <v>897</v>
      </c>
      <c r="B7" s="104"/>
      <c r="C7" s="104"/>
      <c r="D7" s="104"/>
    </row>
    <row r="8" s="101" customFormat="1" ht="60" customHeight="1" spans="1:4">
      <c r="A8" s="103" t="s">
        <v>898</v>
      </c>
      <c r="B8" s="103"/>
      <c r="C8" s="103"/>
      <c r="D8" s="103"/>
    </row>
    <row r="9" s="101" customFormat="1" ht="47" customHeight="1" spans="1:4">
      <c r="A9" s="103" t="s">
        <v>899</v>
      </c>
      <c r="B9" s="103"/>
      <c r="C9" s="103"/>
      <c r="D9" s="103"/>
    </row>
    <row r="10" s="101" customFormat="1" ht="21" spans="1:4">
      <c r="A10" s="106"/>
      <c r="B10" s="106"/>
      <c r="C10" s="106"/>
      <c r="D10" s="106"/>
    </row>
    <row r="11" s="101" customFormat="1" ht="21" spans="1:4">
      <c r="A11" s="106"/>
      <c r="B11" s="106"/>
      <c r="C11" s="106"/>
      <c r="D11" s="106"/>
    </row>
    <row r="12" s="101" customFormat="1" ht="21" spans="1:4">
      <c r="A12" s="106"/>
      <c r="B12" s="106"/>
      <c r="C12" s="106"/>
      <c r="D12" s="106"/>
    </row>
    <row r="13" s="101" customFormat="1" ht="21" spans="1:4">
      <c r="A13" s="106"/>
      <c r="B13" s="106"/>
      <c r="C13" s="106"/>
      <c r="D13" s="106"/>
    </row>
    <row r="14" s="101" customFormat="1" ht="21" spans="1:4">
      <c r="A14" s="106"/>
      <c r="B14" s="106"/>
      <c r="C14" s="106"/>
      <c r="D14" s="106"/>
    </row>
    <row r="15" s="101" customFormat="1" ht="21" spans="1:4">
      <c r="A15" s="106"/>
      <c r="B15" s="106"/>
      <c r="C15" s="106"/>
      <c r="D15" s="106"/>
    </row>
    <row r="16" s="101" customFormat="1" ht="21" spans="1:4">
      <c r="A16" s="106"/>
      <c r="B16" s="106"/>
      <c r="C16" s="106"/>
      <c r="D16" s="106"/>
    </row>
    <row r="17" s="101" customFormat="1" ht="21" spans="1:4">
      <c r="A17" s="106"/>
      <c r="B17" s="106"/>
      <c r="C17" s="106"/>
      <c r="D17" s="106"/>
    </row>
    <row r="18" s="101" customFormat="1" ht="21" spans="1:4">
      <c r="A18" s="106"/>
      <c r="B18" s="106"/>
      <c r="C18" s="106"/>
      <c r="D18" s="106"/>
    </row>
    <row r="19" s="101" customFormat="1" ht="21" spans="1:4">
      <c r="A19" s="106"/>
      <c r="B19" s="106"/>
      <c r="C19" s="106"/>
      <c r="D19" s="106"/>
    </row>
    <row r="20" s="101" customFormat="1" ht="51.75" customHeight="1" spans="1:4">
      <c r="A20" s="106"/>
      <c r="B20" s="106"/>
      <c r="C20" s="106"/>
      <c r="D20" s="106"/>
    </row>
    <row r="21" s="101" customFormat="1" ht="69" customHeight="1" spans="1:4">
      <c r="A21" s="106"/>
      <c r="B21" s="106"/>
      <c r="C21" s="106"/>
      <c r="D21" s="106"/>
    </row>
    <row r="22" s="101" customFormat="1" ht="21" spans="1:4">
      <c r="A22" s="106"/>
      <c r="B22" s="106"/>
      <c r="C22" s="106"/>
      <c r="D22" s="106"/>
    </row>
    <row r="23" s="101" customFormat="1" ht="21" spans="1:4">
      <c r="A23" s="106"/>
      <c r="B23" s="106"/>
      <c r="C23" s="106"/>
      <c r="D23" s="106"/>
    </row>
    <row r="24" s="101" customFormat="1" ht="5.25" customHeight="1" spans="1:4">
      <c r="A24" s="106"/>
      <c r="B24" s="106"/>
      <c r="C24" s="106"/>
      <c r="D24" s="106"/>
    </row>
    <row r="25" s="101" customFormat="1" ht="21" hidden="1" spans="1:4">
      <c r="A25" s="106"/>
      <c r="B25" s="106"/>
      <c r="C25" s="106"/>
      <c r="D25" s="106"/>
    </row>
    <row r="26" s="101" customFormat="1" ht="21" hidden="1" spans="1:4">
      <c r="A26" s="106"/>
      <c r="B26" s="106"/>
      <c r="C26" s="106"/>
      <c r="D26" s="106"/>
    </row>
    <row r="27" s="101" customFormat="1" ht="7.5" hidden="1" customHeight="1" spans="1:4">
      <c r="A27" s="106"/>
      <c r="B27" s="106"/>
      <c r="C27" s="106"/>
      <c r="D27" s="106"/>
    </row>
    <row r="28" s="101" customFormat="1" ht="21" hidden="1" spans="1:4">
      <c r="A28" s="106"/>
      <c r="B28" s="106"/>
      <c r="C28" s="106"/>
      <c r="D28" s="106"/>
    </row>
    <row r="29" s="101" customFormat="1" ht="21" hidden="1" spans="1:4">
      <c r="A29" s="106"/>
      <c r="B29" s="106"/>
      <c r="C29" s="106"/>
      <c r="D29" s="106"/>
    </row>
    <row r="30" s="101" customFormat="1" ht="21" hidden="1" spans="1:4">
      <c r="A30" s="106"/>
      <c r="B30" s="106"/>
      <c r="C30" s="106"/>
      <c r="D30" s="106"/>
    </row>
    <row r="31" s="101" customFormat="1" ht="21" hidden="1" spans="1:4">
      <c r="A31" s="106"/>
      <c r="B31" s="106"/>
      <c r="C31" s="106"/>
      <c r="D31" s="106"/>
    </row>
    <row r="32" s="101" customFormat="1" ht="21" hidden="1" spans="1:4">
      <c r="A32" s="106"/>
      <c r="B32" s="106"/>
      <c r="C32" s="106"/>
      <c r="D32" s="106"/>
    </row>
    <row r="33" s="101" customFormat="1" ht="21" hidden="1" spans="1:4">
      <c r="A33" s="106"/>
      <c r="B33" s="106"/>
      <c r="C33" s="106"/>
      <c r="D33" s="106"/>
    </row>
    <row r="34" s="101" customFormat="1" ht="25.5" customHeight="1" spans="1:4">
      <c r="A34" s="106"/>
      <c r="B34" s="106"/>
      <c r="C34" s="106"/>
      <c r="D34" s="106"/>
    </row>
    <row r="35" s="101" customFormat="1" ht="42.75" customHeight="1" spans="1:4">
      <c r="A35" s="106"/>
      <c r="B35" s="106"/>
      <c r="C35" s="106"/>
      <c r="D35" s="106"/>
    </row>
  </sheetData>
  <mergeCells count="9">
    <mergeCell ref="A1:D1"/>
    <mergeCell ref="A2:D2"/>
    <mergeCell ref="A3:D3"/>
    <mergeCell ref="A4:D4"/>
    <mergeCell ref="A5:D5"/>
    <mergeCell ref="A6:D6"/>
    <mergeCell ref="A7:D7"/>
    <mergeCell ref="A8:D8"/>
    <mergeCell ref="A9:D9"/>
  </mergeCells>
  <printOptions horizontalCentered="1"/>
  <pageMargins left="0.708333333333333" right="0.354166666666667" top="1.19652777777778" bottom="1" header="0.5" footer="0.5"/>
  <pageSetup paperSize="9" fitToHeight="0" orientation="portrait"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workbookViewId="0">
      <selection activeCell="G15" sqref="G15"/>
    </sheetView>
  </sheetViews>
  <sheetFormatPr defaultColWidth="9" defaultRowHeight="13.5" outlineLevelCol="5"/>
  <cols>
    <col min="1" max="1" width="35.75" style="61" customWidth="1"/>
    <col min="2" max="2" width="11" style="76" customWidth="1"/>
    <col min="3" max="3" width="11" style="77" customWidth="1"/>
    <col min="4" max="5" width="11" style="76" customWidth="1"/>
    <col min="6" max="6" width="15" style="61" hidden="1" customWidth="1"/>
    <col min="7" max="16384" width="9" style="61"/>
  </cols>
  <sheetData>
    <row r="1" ht="27.95" customHeight="1" spans="1:5">
      <c r="A1" s="64" t="s">
        <v>900</v>
      </c>
      <c r="B1" s="64"/>
      <c r="C1" s="64"/>
      <c r="D1" s="64"/>
      <c r="E1" s="64"/>
    </row>
    <row r="2" ht="28.5" customHeight="1" spans="1:5">
      <c r="A2" s="43" t="s">
        <v>901</v>
      </c>
      <c r="B2" s="43"/>
      <c r="C2" s="43"/>
      <c r="D2" s="43"/>
      <c r="E2" s="43"/>
    </row>
    <row r="3" ht="17.25" customHeight="1" spans="1:5">
      <c r="A3" s="66" t="s">
        <v>44</v>
      </c>
      <c r="B3" s="66"/>
      <c r="C3" s="66"/>
      <c r="D3" s="66"/>
      <c r="E3" s="66"/>
    </row>
    <row r="4" ht="43" customHeight="1" spans="1:6">
      <c r="A4" s="79" t="s">
        <v>902</v>
      </c>
      <c r="B4" s="92" t="s">
        <v>46</v>
      </c>
      <c r="C4" s="92" t="s">
        <v>50</v>
      </c>
      <c r="D4" s="80" t="s">
        <v>903</v>
      </c>
      <c r="E4" s="80" t="s">
        <v>904</v>
      </c>
      <c r="F4" s="69" t="s">
        <v>905</v>
      </c>
    </row>
    <row r="5" ht="16.5" customHeight="1" spans="1:6">
      <c r="A5" s="93" t="s">
        <v>906</v>
      </c>
      <c r="B5" s="94"/>
      <c r="C5" s="94"/>
      <c r="D5" s="84"/>
      <c r="E5" s="84"/>
      <c r="F5" s="95">
        <v>10254433.18822</v>
      </c>
    </row>
    <row r="6" ht="16.5" customHeight="1" spans="1:6">
      <c r="A6" s="96" t="s">
        <v>907</v>
      </c>
      <c r="B6" s="97"/>
      <c r="C6" s="97"/>
      <c r="D6" s="87"/>
      <c r="E6" s="87"/>
      <c r="F6" s="98">
        <v>6745246.347447</v>
      </c>
    </row>
    <row r="7" ht="16.5" customHeight="1" spans="1:6">
      <c r="A7" s="96" t="s">
        <v>908</v>
      </c>
      <c r="B7" s="97"/>
      <c r="C7" s="97"/>
      <c r="D7" s="87"/>
      <c r="E7" s="87"/>
      <c r="F7" s="98">
        <v>330074.017624</v>
      </c>
    </row>
    <row r="8" ht="16.5" customHeight="1" spans="1:6">
      <c r="A8" s="96" t="s">
        <v>909</v>
      </c>
      <c r="B8" s="97"/>
      <c r="C8" s="97"/>
      <c r="D8" s="87"/>
      <c r="E8" s="87"/>
      <c r="F8" s="98">
        <v>2766724.029136</v>
      </c>
    </row>
    <row r="9" ht="16.5" customHeight="1" spans="1:6">
      <c r="A9" s="99" t="s">
        <v>910</v>
      </c>
      <c r="B9" s="94"/>
      <c r="C9" s="94"/>
      <c r="D9" s="84"/>
      <c r="E9" s="84"/>
      <c r="F9" s="95">
        <v>831909.660592</v>
      </c>
    </row>
    <row r="10" ht="16.5" customHeight="1" spans="1:6">
      <c r="A10" s="96" t="s">
        <v>907</v>
      </c>
      <c r="B10" s="97"/>
      <c r="C10" s="97"/>
      <c r="D10" s="87"/>
      <c r="E10" s="87"/>
      <c r="F10" s="98">
        <v>159689.575182</v>
      </c>
    </row>
    <row r="11" ht="16.5" customHeight="1" spans="1:6">
      <c r="A11" s="96" t="s">
        <v>908</v>
      </c>
      <c r="B11" s="97"/>
      <c r="C11" s="97"/>
      <c r="D11" s="87"/>
      <c r="E11" s="87"/>
      <c r="F11" s="98">
        <v>43014.074869</v>
      </c>
    </row>
    <row r="12" ht="16.5" customHeight="1" spans="1:6">
      <c r="A12" s="96" t="s">
        <v>909</v>
      </c>
      <c r="B12" s="97"/>
      <c r="C12" s="97"/>
      <c r="D12" s="87"/>
      <c r="E12" s="87"/>
      <c r="F12" s="98">
        <v>605222</v>
      </c>
    </row>
    <row r="13" ht="16.5" customHeight="1" spans="1:6">
      <c r="A13" s="93" t="s">
        <v>911</v>
      </c>
      <c r="B13" s="94"/>
      <c r="C13" s="94"/>
      <c r="D13" s="84"/>
      <c r="E13" s="84"/>
      <c r="F13" s="95">
        <v>2305956.422794</v>
      </c>
    </row>
    <row r="14" ht="16.5" customHeight="1" spans="1:6">
      <c r="A14" s="96" t="s">
        <v>907</v>
      </c>
      <c r="B14" s="97"/>
      <c r="C14" s="97"/>
      <c r="D14" s="87"/>
      <c r="E14" s="87"/>
      <c r="F14" s="98">
        <v>1362556.194241</v>
      </c>
    </row>
    <row r="15" ht="16.5" customHeight="1" spans="1:6">
      <c r="A15" s="96" t="s">
        <v>908</v>
      </c>
      <c r="B15" s="97"/>
      <c r="C15" s="97"/>
      <c r="D15" s="87"/>
      <c r="E15" s="87"/>
      <c r="F15" s="98">
        <v>4323.261946</v>
      </c>
    </row>
    <row r="16" ht="16.5" customHeight="1" spans="1:6">
      <c r="A16" s="96" t="s">
        <v>909</v>
      </c>
      <c r="B16" s="97"/>
      <c r="C16" s="97"/>
      <c r="D16" s="87"/>
      <c r="E16" s="87"/>
      <c r="F16" s="98">
        <v>927089.81398</v>
      </c>
    </row>
    <row r="17" ht="16.5" customHeight="1" spans="1:6">
      <c r="A17" s="93" t="s">
        <v>912</v>
      </c>
      <c r="B17" s="94"/>
      <c r="C17" s="94"/>
      <c r="D17" s="84"/>
      <c r="E17" s="84"/>
      <c r="F17" s="95">
        <v>3639702.452054</v>
      </c>
    </row>
    <row r="18" ht="16.5" customHeight="1" spans="1:6">
      <c r="A18" s="96" t="s">
        <v>907</v>
      </c>
      <c r="B18" s="97"/>
      <c r="C18" s="97"/>
      <c r="D18" s="87"/>
      <c r="E18" s="87"/>
      <c r="F18" s="98">
        <v>3557518.483187</v>
      </c>
    </row>
    <row r="19" ht="16.5" customHeight="1" spans="1:6">
      <c r="A19" s="96" t="s">
        <v>908</v>
      </c>
      <c r="B19" s="97"/>
      <c r="C19" s="97"/>
      <c r="D19" s="87"/>
      <c r="E19" s="87"/>
      <c r="F19" s="98">
        <v>73780.282414</v>
      </c>
    </row>
    <row r="20" ht="16.5" customHeight="1" spans="1:6">
      <c r="A20" s="96" t="s">
        <v>909</v>
      </c>
      <c r="B20" s="97"/>
      <c r="C20" s="97"/>
      <c r="D20" s="87"/>
      <c r="E20" s="87"/>
      <c r="F20" s="98">
        <v>3917.87965</v>
      </c>
    </row>
    <row r="21" ht="16.5" customHeight="1" spans="1:6">
      <c r="A21" s="93" t="s">
        <v>913</v>
      </c>
      <c r="B21" s="94"/>
      <c r="C21" s="94"/>
      <c r="D21" s="84"/>
      <c r="E21" s="84"/>
      <c r="F21" s="95">
        <v>2017873.336018</v>
      </c>
    </row>
    <row r="22" ht="16.5" customHeight="1" spans="1:6">
      <c r="A22" s="96" t="s">
        <v>907</v>
      </c>
      <c r="B22" s="97"/>
      <c r="C22" s="97"/>
      <c r="D22" s="87"/>
      <c r="E22" s="87"/>
      <c r="F22" s="98">
        <v>671337.925694</v>
      </c>
    </row>
    <row r="23" ht="16.5" customHeight="1" spans="1:6">
      <c r="A23" s="96" t="s">
        <v>908</v>
      </c>
      <c r="B23" s="97"/>
      <c r="C23" s="97"/>
      <c r="D23" s="87"/>
      <c r="E23" s="87"/>
      <c r="F23" s="98">
        <v>14720.631325</v>
      </c>
    </row>
    <row r="24" ht="16.5" customHeight="1" spans="1:6">
      <c r="A24" s="96" t="s">
        <v>909</v>
      </c>
      <c r="B24" s="97"/>
      <c r="C24" s="97"/>
      <c r="D24" s="87"/>
      <c r="E24" s="87"/>
      <c r="F24" s="98">
        <v>1330870.58348</v>
      </c>
    </row>
    <row r="25" ht="16.5" customHeight="1" spans="1:6">
      <c r="A25" s="93" t="s">
        <v>914</v>
      </c>
      <c r="B25" s="94"/>
      <c r="C25" s="94"/>
      <c r="D25" s="84"/>
      <c r="E25" s="84"/>
      <c r="F25" s="95">
        <v>245430.560897</v>
      </c>
    </row>
    <row r="26" ht="16.5" customHeight="1" spans="1:6">
      <c r="A26" s="96" t="s">
        <v>907</v>
      </c>
      <c r="B26" s="97"/>
      <c r="C26" s="97"/>
      <c r="D26" s="87"/>
      <c r="E26" s="87"/>
      <c r="F26" s="98">
        <v>225038.317969</v>
      </c>
    </row>
    <row r="27" ht="16.5" customHeight="1" spans="1:6">
      <c r="A27" s="96" t="s">
        <v>908</v>
      </c>
      <c r="B27" s="97"/>
      <c r="C27" s="97"/>
      <c r="D27" s="87"/>
      <c r="E27" s="87"/>
      <c r="F27" s="98">
        <v>1247.726545</v>
      </c>
    </row>
    <row r="28" ht="16.5" customHeight="1" spans="1:6">
      <c r="A28" s="96" t="s">
        <v>909</v>
      </c>
      <c r="B28" s="97"/>
      <c r="C28" s="97"/>
      <c r="D28" s="87"/>
      <c r="E28" s="87"/>
      <c r="F28" s="98">
        <v>18725.871366</v>
      </c>
    </row>
    <row r="29" ht="16.5" customHeight="1" spans="1:6">
      <c r="A29" s="93" t="s">
        <v>915</v>
      </c>
      <c r="B29" s="94"/>
      <c r="C29" s="94"/>
      <c r="D29" s="84"/>
      <c r="E29" s="84"/>
      <c r="F29" s="95">
        <v>240601.850963</v>
      </c>
    </row>
    <row r="30" ht="16.5" customHeight="1" spans="1:6">
      <c r="A30" s="96" t="s">
        <v>907</v>
      </c>
      <c r="B30" s="97"/>
      <c r="C30" s="97"/>
      <c r="D30" s="87"/>
      <c r="E30" s="87"/>
      <c r="F30" s="98">
        <v>211965.616769</v>
      </c>
    </row>
    <row r="31" ht="16.5" customHeight="1" spans="1:6">
      <c r="A31" s="96" t="s">
        <v>908</v>
      </c>
      <c r="B31" s="97"/>
      <c r="C31" s="97"/>
      <c r="D31" s="87"/>
      <c r="E31" s="87"/>
      <c r="F31" s="98">
        <v>25823.272263</v>
      </c>
    </row>
    <row r="32" ht="16.5" customHeight="1" spans="1:6">
      <c r="A32" s="96" t="s">
        <v>909</v>
      </c>
      <c r="B32" s="97"/>
      <c r="C32" s="97"/>
      <c r="D32" s="87"/>
      <c r="E32" s="87"/>
      <c r="F32" s="98">
        <v>0</v>
      </c>
    </row>
    <row r="33" ht="16.5" customHeight="1" spans="1:6">
      <c r="A33" s="99" t="s">
        <v>916</v>
      </c>
      <c r="B33" s="94"/>
      <c r="C33" s="94"/>
      <c r="D33" s="84"/>
      <c r="E33" s="84"/>
      <c r="F33" s="95">
        <f>F5+F9+F13+F17+F21+F25+F29</f>
        <v>19535907.471538</v>
      </c>
    </row>
    <row r="34" ht="16.5" customHeight="1" spans="1:6">
      <c r="A34" s="96" t="s">
        <v>907</v>
      </c>
      <c r="B34" s="97"/>
      <c r="C34" s="97"/>
      <c r="D34" s="87"/>
      <c r="E34" s="87"/>
      <c r="F34" s="98">
        <f>F6+F10+F14+F18+F22+F26+F30</f>
        <v>12933352.460489</v>
      </c>
    </row>
    <row r="35" ht="16.5" customHeight="1" spans="1:6">
      <c r="A35" s="75" t="s">
        <v>908</v>
      </c>
      <c r="B35" s="97"/>
      <c r="C35" s="97"/>
      <c r="D35" s="87"/>
      <c r="E35" s="87"/>
      <c r="F35" s="98">
        <f>F7+F11+F15+F19+F23+F27+F31</f>
        <v>492983.266986</v>
      </c>
    </row>
    <row r="36" ht="16.5" customHeight="1" spans="1:6">
      <c r="A36" s="75" t="s">
        <v>909</v>
      </c>
      <c r="B36" s="97"/>
      <c r="C36" s="97"/>
      <c r="D36" s="87"/>
      <c r="E36" s="87"/>
      <c r="F36" s="100">
        <f>F8+F12+F16+F20+F24+F28+F32</f>
        <v>5652550.177612</v>
      </c>
    </row>
    <row r="37" spans="1:1">
      <c r="A37" s="61" t="s">
        <v>917</v>
      </c>
    </row>
  </sheetData>
  <mergeCells count="3">
    <mergeCell ref="A1:E1"/>
    <mergeCell ref="A2:E2"/>
    <mergeCell ref="A3:E3"/>
  </mergeCells>
  <printOptions horizontalCentered="1"/>
  <pageMargins left="1.10138888888889" right="1.02291666666667" top="1.45625" bottom="0.984027777777778" header="0" footer="0.235416666666667"/>
  <pageSetup paperSize="9" scale="96" firstPageNumber="22" fitToHeight="0" orientation="portrait" useFirstPageNumber="1"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1"/>
  <sheetViews>
    <sheetView topLeftCell="A9" workbookViewId="0">
      <selection activeCell="A2" sqref="A2:E2"/>
    </sheetView>
  </sheetViews>
  <sheetFormatPr defaultColWidth="9" defaultRowHeight="13.5" outlineLevelCol="5"/>
  <cols>
    <col min="1" max="1" width="37.625" style="61" customWidth="1"/>
    <col min="2" max="2" width="9" style="61" customWidth="1"/>
    <col min="3" max="3" width="9" style="78" customWidth="1"/>
    <col min="4" max="4" width="9.125" style="76" customWidth="1"/>
    <col min="5" max="5" width="9.375" style="61" customWidth="1"/>
    <col min="6" max="6" width="13.375" style="61" hidden="1" customWidth="1"/>
    <col min="7" max="16384" width="9" style="61"/>
  </cols>
  <sheetData>
    <row r="1" ht="28.5" spans="1:5">
      <c r="A1" s="64" t="s">
        <v>918</v>
      </c>
      <c r="B1" s="64"/>
      <c r="C1" s="64"/>
      <c r="D1" s="64"/>
      <c r="E1" s="64"/>
    </row>
    <row r="2" ht="27.75" customHeight="1" spans="1:5">
      <c r="A2" s="43" t="s">
        <v>919</v>
      </c>
      <c r="B2" s="43"/>
      <c r="C2" s="43"/>
      <c r="D2" s="43"/>
      <c r="E2" s="43"/>
    </row>
    <row r="3" ht="29.25" customHeight="1" spans="1:5">
      <c r="A3" s="66" t="s">
        <v>44</v>
      </c>
      <c r="B3" s="66"/>
      <c r="C3" s="66"/>
      <c r="D3" s="66"/>
      <c r="E3" s="66"/>
    </row>
    <row r="4" ht="45" customHeight="1" spans="1:6">
      <c r="A4" s="79" t="s">
        <v>902</v>
      </c>
      <c r="B4" s="79" t="s">
        <v>46</v>
      </c>
      <c r="C4" s="79" t="s">
        <v>50</v>
      </c>
      <c r="D4" s="80" t="s">
        <v>903</v>
      </c>
      <c r="E4" s="81" t="s">
        <v>904</v>
      </c>
      <c r="F4" s="69" t="s">
        <v>905</v>
      </c>
    </row>
    <row r="5" ht="29.25" customHeight="1" spans="1:6">
      <c r="A5" s="82" t="s">
        <v>920</v>
      </c>
      <c r="B5" s="83"/>
      <c r="C5" s="83"/>
      <c r="D5" s="84"/>
      <c r="E5" s="85"/>
      <c r="F5" s="86">
        <v>9648386.600439</v>
      </c>
    </row>
    <row r="6" ht="29.25" customHeight="1" spans="1:6">
      <c r="A6" s="70" t="s">
        <v>921</v>
      </c>
      <c r="B6" s="71"/>
      <c r="C6" s="71"/>
      <c r="D6" s="87"/>
      <c r="E6" s="72"/>
      <c r="F6" s="73">
        <v>9581437.742762</v>
      </c>
    </row>
    <row r="7" ht="29.25" customHeight="1" spans="1:6">
      <c r="A7" s="82" t="s">
        <v>922</v>
      </c>
      <c r="B7" s="83"/>
      <c r="C7" s="83"/>
      <c r="D7" s="84"/>
      <c r="E7" s="85"/>
      <c r="F7" s="86">
        <v>620500.873539</v>
      </c>
    </row>
    <row r="8" ht="29.25" customHeight="1" spans="1:6">
      <c r="A8" s="70" t="s">
        <v>921</v>
      </c>
      <c r="B8" s="71"/>
      <c r="C8" s="71"/>
      <c r="D8" s="87"/>
      <c r="E8" s="72"/>
      <c r="F8" s="73">
        <v>620400.00901</v>
      </c>
    </row>
    <row r="9" ht="29.25" customHeight="1" spans="1:6">
      <c r="A9" s="82" t="s">
        <v>923</v>
      </c>
      <c r="B9" s="83"/>
      <c r="C9" s="83"/>
      <c r="D9" s="84"/>
      <c r="E9" s="85"/>
      <c r="F9" s="86">
        <v>2273442.316682</v>
      </c>
    </row>
    <row r="10" ht="29.25" customHeight="1" spans="1:6">
      <c r="A10" s="70" t="s">
        <v>921</v>
      </c>
      <c r="B10" s="71"/>
      <c r="C10" s="71"/>
      <c r="D10" s="87"/>
      <c r="E10" s="72"/>
      <c r="F10" s="73">
        <v>2272613.965783</v>
      </c>
    </row>
    <row r="11" ht="29.25" customHeight="1" spans="1:6">
      <c r="A11" s="82" t="s">
        <v>924</v>
      </c>
      <c r="B11" s="83"/>
      <c r="C11" s="83"/>
      <c r="D11" s="84"/>
      <c r="E11" s="85"/>
      <c r="F11" s="86">
        <v>3060266.297687</v>
      </c>
    </row>
    <row r="12" ht="29.25" customHeight="1" spans="1:6">
      <c r="A12" s="70" t="s">
        <v>925</v>
      </c>
      <c r="B12" s="71"/>
      <c r="C12" s="71"/>
      <c r="D12" s="87"/>
      <c r="E12" s="72"/>
      <c r="F12" s="73">
        <v>2725081.386937</v>
      </c>
    </row>
    <row r="13" ht="29.25" customHeight="1" spans="1:6">
      <c r="A13" s="82" t="s">
        <v>926</v>
      </c>
      <c r="B13" s="83"/>
      <c r="C13" s="83"/>
      <c r="D13" s="84"/>
      <c r="E13" s="85"/>
      <c r="F13" s="86">
        <v>1868925.43822</v>
      </c>
    </row>
    <row r="14" ht="29.25" customHeight="1" spans="1:6">
      <c r="A14" s="70" t="s">
        <v>925</v>
      </c>
      <c r="B14" s="71"/>
      <c r="C14" s="71"/>
      <c r="D14" s="87"/>
      <c r="E14" s="72"/>
      <c r="F14" s="73">
        <v>1759601.339976</v>
      </c>
    </row>
    <row r="15" ht="29.25" customHeight="1" spans="1:6">
      <c r="A15" s="82" t="s">
        <v>927</v>
      </c>
      <c r="B15" s="83"/>
      <c r="C15" s="83"/>
      <c r="D15" s="84"/>
      <c r="E15" s="85"/>
      <c r="F15" s="86">
        <v>202702.03956</v>
      </c>
    </row>
    <row r="16" ht="29.25" customHeight="1" spans="1:6">
      <c r="A16" s="70" t="s">
        <v>928</v>
      </c>
      <c r="B16" s="71"/>
      <c r="C16" s="71"/>
      <c r="D16" s="87"/>
      <c r="E16" s="72"/>
      <c r="F16" s="73">
        <v>201890.579318</v>
      </c>
    </row>
    <row r="17" ht="29.25" customHeight="1" spans="1:6">
      <c r="A17" s="82" t="s">
        <v>929</v>
      </c>
      <c r="B17" s="83"/>
      <c r="C17" s="83"/>
      <c r="D17" s="84"/>
      <c r="E17" s="85"/>
      <c r="F17" s="86">
        <v>572098.825148</v>
      </c>
    </row>
    <row r="18" ht="29.25" customHeight="1" spans="1:6">
      <c r="A18" s="70" t="s">
        <v>930</v>
      </c>
      <c r="B18" s="71"/>
      <c r="C18" s="71"/>
      <c r="D18" s="87"/>
      <c r="E18" s="72"/>
      <c r="F18" s="73">
        <v>117826.401474</v>
      </c>
    </row>
    <row r="19" ht="29.25" customHeight="1" spans="1:6">
      <c r="A19" s="88" t="s">
        <v>931</v>
      </c>
      <c r="B19" s="83"/>
      <c r="C19" s="83"/>
      <c r="D19" s="84"/>
      <c r="E19" s="85"/>
      <c r="F19" s="89">
        <v>18246322.391275</v>
      </c>
    </row>
    <row r="20" ht="29.25" customHeight="1" spans="1:6">
      <c r="A20" s="90" t="s">
        <v>932</v>
      </c>
      <c r="B20" s="71"/>
      <c r="C20" s="71"/>
      <c r="D20" s="87"/>
      <c r="E20" s="72"/>
      <c r="F20" s="91">
        <v>17733123.848934</v>
      </c>
    </row>
    <row r="21" spans="1:5">
      <c r="A21" s="61" t="s">
        <v>917</v>
      </c>
      <c r="B21" s="76"/>
      <c r="C21" s="77"/>
      <c r="E21" s="76"/>
    </row>
  </sheetData>
  <mergeCells count="3">
    <mergeCell ref="A1:E1"/>
    <mergeCell ref="A2:E2"/>
    <mergeCell ref="A3:E3"/>
  </mergeCells>
  <printOptions horizontalCentered="1"/>
  <pageMargins left="1.10138888888889" right="1.02291666666667" top="1.45625" bottom="1.37777777777778" header="0" footer="0.235416666666667"/>
  <pageSetup paperSize="9" firstPageNumber="22" fitToHeight="0" orientation="portrait" useFirstPageNumber="1"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1"/>
  <sheetViews>
    <sheetView workbookViewId="0">
      <selection activeCell="A2" sqref="A2:E2"/>
    </sheetView>
  </sheetViews>
  <sheetFormatPr defaultColWidth="9" defaultRowHeight="13.5" outlineLevelCol="5"/>
  <cols>
    <col min="1" max="1" width="45.75" style="62" customWidth="1"/>
    <col min="2" max="2" width="7.625" style="62" customWidth="1"/>
    <col min="3" max="3" width="8.5" style="63" customWidth="1"/>
    <col min="4" max="5" width="8.875" style="62" customWidth="1"/>
    <col min="6" max="6" width="13.375" style="62" hidden="1" customWidth="1"/>
    <col min="7" max="16384" width="9" style="62"/>
  </cols>
  <sheetData>
    <row r="1" ht="28.5" spans="1:5">
      <c r="A1" s="64" t="s">
        <v>933</v>
      </c>
      <c r="B1" s="64"/>
      <c r="C1" s="64"/>
      <c r="D1" s="64"/>
      <c r="E1" s="64"/>
    </row>
    <row r="2" ht="28.5" customHeight="1" spans="1:6">
      <c r="A2" s="43" t="s">
        <v>934</v>
      </c>
      <c r="B2" s="43"/>
      <c r="C2" s="43"/>
      <c r="D2" s="43"/>
      <c r="E2" s="43"/>
      <c r="F2" s="65"/>
    </row>
    <row r="3" ht="23.25" customHeight="1" spans="1:6">
      <c r="A3" s="66" t="s">
        <v>44</v>
      </c>
      <c r="B3" s="66"/>
      <c r="C3" s="66"/>
      <c r="D3" s="66"/>
      <c r="E3" s="66"/>
      <c r="F3" s="65"/>
    </row>
    <row r="4" s="61" customFormat="1" ht="48.95" customHeight="1" spans="1:6">
      <c r="A4" s="67" t="s">
        <v>902</v>
      </c>
      <c r="B4" s="67" t="s">
        <v>46</v>
      </c>
      <c r="C4" s="67" t="s">
        <v>50</v>
      </c>
      <c r="D4" s="68" t="s">
        <v>903</v>
      </c>
      <c r="E4" s="68" t="s">
        <v>904</v>
      </c>
      <c r="F4" s="69" t="s">
        <v>905</v>
      </c>
    </row>
    <row r="5" s="61" customFormat="1" ht="27.75" customHeight="1" spans="1:6">
      <c r="A5" s="70" t="s">
        <v>935</v>
      </c>
      <c r="B5" s="71"/>
      <c r="C5" s="71"/>
      <c r="D5" s="72"/>
      <c r="E5" s="72"/>
      <c r="F5" s="73">
        <v>606046.587781003</v>
      </c>
    </row>
    <row r="6" s="61" customFormat="1" ht="27.75" customHeight="1" spans="1:6">
      <c r="A6" s="70" t="s">
        <v>936</v>
      </c>
      <c r="B6" s="71"/>
      <c r="C6" s="71"/>
      <c r="D6" s="72"/>
      <c r="E6" s="72"/>
      <c r="F6" s="73">
        <v>10727674.415716</v>
      </c>
    </row>
    <row r="7" s="61" customFormat="1" ht="27.75" customHeight="1" spans="1:6">
      <c r="A7" s="70" t="s">
        <v>937</v>
      </c>
      <c r="B7" s="71"/>
      <c r="C7" s="71"/>
      <c r="D7" s="72"/>
      <c r="E7" s="72"/>
      <c r="F7" s="73">
        <v>211408.787053</v>
      </c>
    </row>
    <row r="8" s="61" customFormat="1" ht="27.75" customHeight="1" spans="1:6">
      <c r="A8" s="70" t="s">
        <v>938</v>
      </c>
      <c r="B8" s="71"/>
      <c r="C8" s="71"/>
      <c r="D8" s="72"/>
      <c r="E8" s="72"/>
      <c r="F8" s="73">
        <v>1538543.555467</v>
      </c>
    </row>
    <row r="9" s="61" customFormat="1" ht="27.75" customHeight="1" spans="1:6">
      <c r="A9" s="74" t="s">
        <v>939</v>
      </c>
      <c r="B9" s="71"/>
      <c r="C9" s="71"/>
      <c r="D9" s="72"/>
      <c r="E9" s="72"/>
      <c r="F9" s="73">
        <v>32514.11</v>
      </c>
    </row>
    <row r="10" s="61" customFormat="1" ht="27.75" customHeight="1" spans="1:6">
      <c r="A10" s="70" t="s">
        <v>940</v>
      </c>
      <c r="B10" s="71"/>
      <c r="C10" s="71"/>
      <c r="D10" s="72"/>
      <c r="E10" s="72"/>
      <c r="F10" s="73">
        <v>88813.09</v>
      </c>
    </row>
    <row r="11" s="61" customFormat="1" ht="27.75" customHeight="1" spans="1:6">
      <c r="A11" s="70" t="s">
        <v>941</v>
      </c>
      <c r="B11" s="71"/>
      <c r="C11" s="71"/>
      <c r="D11" s="72"/>
      <c r="E11" s="72"/>
      <c r="F11" s="73">
        <v>579436.154366999</v>
      </c>
    </row>
    <row r="12" s="61" customFormat="1" ht="27.75" customHeight="1" spans="1:6">
      <c r="A12" s="70" t="s">
        <v>942</v>
      </c>
      <c r="B12" s="71"/>
      <c r="C12" s="71"/>
      <c r="D12" s="72"/>
      <c r="E12" s="72"/>
      <c r="F12" s="73">
        <v>3299506.465171</v>
      </c>
    </row>
    <row r="13" s="61" customFormat="1" ht="27.75" customHeight="1" spans="1:6">
      <c r="A13" s="70" t="s">
        <v>943</v>
      </c>
      <c r="B13" s="71"/>
      <c r="C13" s="71"/>
      <c r="D13" s="72"/>
      <c r="E13" s="72"/>
      <c r="F13" s="73">
        <v>148947.9</v>
      </c>
    </row>
    <row r="14" s="61" customFormat="1" ht="27.75" customHeight="1" spans="1:6">
      <c r="A14" s="70" t="s">
        <v>944</v>
      </c>
      <c r="B14" s="71"/>
      <c r="C14" s="71"/>
      <c r="D14" s="72"/>
      <c r="E14" s="72"/>
      <c r="F14" s="73">
        <v>1639081.17</v>
      </c>
    </row>
    <row r="15" s="61" customFormat="1" ht="27.75" customHeight="1" spans="1:6">
      <c r="A15" s="70" t="s">
        <v>945</v>
      </c>
      <c r="B15" s="71"/>
      <c r="C15" s="71"/>
      <c r="D15" s="72"/>
      <c r="E15" s="72"/>
      <c r="F15" s="73">
        <v>42728.52</v>
      </c>
    </row>
    <row r="16" s="61" customFormat="1" ht="27.75" customHeight="1" spans="1:6">
      <c r="A16" s="70" t="s">
        <v>946</v>
      </c>
      <c r="B16" s="71"/>
      <c r="C16" s="71"/>
      <c r="D16" s="72"/>
      <c r="E16" s="72"/>
      <c r="F16" s="73">
        <v>124716.12</v>
      </c>
    </row>
    <row r="17" s="61" customFormat="1" ht="27.75" customHeight="1" spans="1:6">
      <c r="A17" s="70" t="s">
        <v>947</v>
      </c>
      <c r="B17" s="71"/>
      <c r="C17" s="71"/>
      <c r="D17" s="72"/>
      <c r="E17" s="72"/>
      <c r="F17" s="73">
        <v>-331496.98</v>
      </c>
    </row>
    <row r="18" s="61" customFormat="1" ht="27.75" customHeight="1" spans="1:6">
      <c r="A18" s="70" t="s">
        <v>948</v>
      </c>
      <c r="B18" s="71"/>
      <c r="C18" s="71"/>
      <c r="D18" s="72"/>
      <c r="E18" s="72"/>
      <c r="F18" s="73">
        <v>615786.13</v>
      </c>
    </row>
    <row r="19" s="61" customFormat="1" ht="27.75" customHeight="1" spans="1:6">
      <c r="A19" s="75" t="s">
        <v>949</v>
      </c>
      <c r="B19" s="71"/>
      <c r="C19" s="71"/>
      <c r="D19" s="72"/>
      <c r="E19" s="72"/>
      <c r="F19" s="73">
        <v>1289585.079201</v>
      </c>
    </row>
    <row r="20" s="61" customFormat="1" ht="27.75" customHeight="1" spans="1:6">
      <c r="A20" s="75" t="s">
        <v>950</v>
      </c>
      <c r="B20" s="71"/>
      <c r="C20" s="71"/>
      <c r="D20" s="72"/>
      <c r="E20" s="72"/>
      <c r="F20" s="73">
        <v>18034120.946354</v>
      </c>
    </row>
    <row r="21" s="61" customFormat="1" spans="1:5">
      <c r="A21" s="61" t="s">
        <v>917</v>
      </c>
      <c r="B21" s="76"/>
      <c r="C21" s="77"/>
      <c r="D21" s="76"/>
      <c r="E21" s="76"/>
    </row>
  </sheetData>
  <mergeCells count="3">
    <mergeCell ref="A1:E1"/>
    <mergeCell ref="A2:E2"/>
    <mergeCell ref="A3:E3"/>
  </mergeCells>
  <printOptions horizontalCentered="1"/>
  <pageMargins left="1.10138888888889" right="1.02291666666667" top="1.45625" bottom="1.37777777777778" header="0" footer="0.235416666666667"/>
  <pageSetup paperSize="9" scale="96" firstPageNumber="22" fitToHeight="0" orientation="portrait" useFirstPageNumber="1" horizont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showZeros="0" workbookViewId="0">
      <selection activeCell="E16" sqref="E16"/>
    </sheetView>
  </sheetViews>
  <sheetFormatPr defaultColWidth="10" defaultRowHeight="13.5" outlineLevelCol="6"/>
  <cols>
    <col min="1" max="1" width="16.375" style="38" customWidth="1"/>
    <col min="2" max="7" width="15.75" style="38" customWidth="1"/>
    <col min="8" max="16384" width="10" style="38"/>
  </cols>
  <sheetData>
    <row r="1" ht="26.1" customHeight="1" spans="1:7">
      <c r="A1" s="42" t="s">
        <v>951</v>
      </c>
      <c r="B1" s="42"/>
      <c r="C1" s="42"/>
      <c r="D1" s="42"/>
      <c r="E1" s="42"/>
      <c r="F1" s="42"/>
      <c r="G1" s="42"/>
    </row>
    <row r="2" ht="30" customHeight="1" spans="1:7">
      <c r="A2" s="43" t="s">
        <v>36</v>
      </c>
      <c r="B2" s="43"/>
      <c r="C2" s="43"/>
      <c r="D2" s="43"/>
      <c r="E2" s="43"/>
      <c r="F2" s="43"/>
      <c r="G2" s="43"/>
    </row>
    <row r="3" ht="24.95" customHeight="1" spans="1:7">
      <c r="A3" s="57"/>
      <c r="B3" s="57"/>
      <c r="C3"/>
      <c r="D3"/>
      <c r="E3"/>
      <c r="F3"/>
      <c r="G3" s="29" t="s">
        <v>44</v>
      </c>
    </row>
    <row r="4" ht="48" customHeight="1" spans="1:7">
      <c r="A4" s="58" t="s">
        <v>952</v>
      </c>
      <c r="B4" s="58" t="s">
        <v>953</v>
      </c>
      <c r="C4" s="58"/>
      <c r="D4" s="58"/>
      <c r="E4" s="58" t="s">
        <v>954</v>
      </c>
      <c r="F4" s="58"/>
      <c r="G4" s="58"/>
    </row>
    <row r="5" ht="48" customHeight="1" spans="1:7">
      <c r="A5" s="58"/>
      <c r="B5" s="58" t="s">
        <v>955</v>
      </c>
      <c r="C5" s="58" t="s">
        <v>956</v>
      </c>
      <c r="D5" s="58" t="s">
        <v>957</v>
      </c>
      <c r="E5" s="58" t="s">
        <v>955</v>
      </c>
      <c r="F5" s="58" t="s">
        <v>956</v>
      </c>
      <c r="G5" s="58" t="s">
        <v>957</v>
      </c>
    </row>
    <row r="6" ht="48" customHeight="1" spans="1:7">
      <c r="A6" s="59" t="s">
        <v>958</v>
      </c>
      <c r="B6" s="60">
        <v>3817500</v>
      </c>
      <c r="C6" s="37">
        <v>1351200</v>
      </c>
      <c r="D6" s="37">
        <v>2466300</v>
      </c>
      <c r="E6" s="37">
        <v>3817429.98104894</v>
      </c>
      <c r="F6" s="37">
        <v>1351129.98104894</v>
      </c>
      <c r="G6" s="37">
        <v>2466300</v>
      </c>
    </row>
    <row r="7" ht="48" customHeight="1" spans="1:7">
      <c r="A7" s="59" t="s">
        <v>959</v>
      </c>
      <c r="B7" s="60">
        <v>3817500</v>
      </c>
      <c r="C7" s="37">
        <v>1351200</v>
      </c>
      <c r="D7" s="37">
        <v>2466300</v>
      </c>
      <c r="E7" s="37">
        <v>3817429.98104894</v>
      </c>
      <c r="F7" s="37">
        <v>1351129.98104894</v>
      </c>
      <c r="G7" s="37">
        <v>2466300</v>
      </c>
    </row>
    <row r="12" ht="28.5" customHeight="1"/>
  </sheetData>
  <mergeCells count="5">
    <mergeCell ref="A1:G1"/>
    <mergeCell ref="A2:G2"/>
    <mergeCell ref="B4:D4"/>
    <mergeCell ref="E4:G4"/>
    <mergeCell ref="A4:A5"/>
  </mergeCells>
  <printOptions horizontalCentered="1"/>
  <pageMargins left="1.10138888888889" right="1.02291666666667" top="1.45625" bottom="1.37777777777778" header="0" footer="0.235416666666667"/>
  <pageSetup paperSize="9" firstPageNumber="22" fitToWidth="0" orientation="landscape" useFirstPageNumber="1" horizont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0"/>
  <sheetViews>
    <sheetView showZeros="0" topLeftCell="C1" workbookViewId="0">
      <selection activeCell="I47" sqref="I47"/>
    </sheetView>
  </sheetViews>
  <sheetFormatPr defaultColWidth="10" defaultRowHeight="13.5"/>
  <cols>
    <col min="1" max="1" width="6.25" style="39" customWidth="1"/>
    <col min="2" max="2" width="31.5" style="40" customWidth="1"/>
    <col min="3" max="3" width="18" style="39" customWidth="1"/>
    <col min="4" max="5" width="19.875" style="41" customWidth="1"/>
    <col min="6" max="6" width="19.875" style="24" customWidth="1"/>
    <col min="7" max="7" width="8.5" style="24" customWidth="1"/>
    <col min="8" max="8" width="13" style="24" customWidth="1"/>
    <col min="9" max="10" width="10" style="38"/>
    <col min="11" max="17" width="10" style="24"/>
    <col min="18" max="16384" width="10" style="38"/>
  </cols>
  <sheetData>
    <row r="1" s="38" customFormat="1" ht="26.1" customHeight="1" spans="1:17">
      <c r="A1" s="42" t="s">
        <v>960</v>
      </c>
      <c r="B1" s="42"/>
      <c r="C1" s="42"/>
      <c r="D1" s="42"/>
      <c r="E1" s="42"/>
      <c r="F1" s="42"/>
      <c r="G1" s="42"/>
      <c r="H1" s="42"/>
      <c r="K1" s="24"/>
      <c r="L1" s="24"/>
      <c r="M1" s="24"/>
      <c r="N1" s="24"/>
      <c r="O1" s="24"/>
      <c r="P1" s="24"/>
      <c r="Q1" s="24"/>
    </row>
    <row r="2" s="38" customFormat="1" ht="30" customHeight="1" spans="1:17">
      <c r="A2" s="43" t="s">
        <v>38</v>
      </c>
      <c r="B2" s="43"/>
      <c r="C2" s="43"/>
      <c r="D2" s="43"/>
      <c r="E2" s="43"/>
      <c r="F2" s="43"/>
      <c r="G2" s="43"/>
      <c r="H2" s="43"/>
      <c r="K2" s="24"/>
      <c r="L2" s="24"/>
      <c r="M2" s="24"/>
      <c r="N2" s="24"/>
      <c r="O2" s="24"/>
      <c r="P2" s="24"/>
      <c r="Q2" s="24"/>
    </row>
    <row r="3" s="38" customFormat="1" ht="24.95" customHeight="1" spans="1:8">
      <c r="A3"/>
      <c r="B3" s="28"/>
      <c r="C3" s="44"/>
      <c r="D3" s="44"/>
      <c r="E3" s="44"/>
      <c r="F3" s="45"/>
      <c r="G3" s="45"/>
      <c r="H3" s="46" t="s">
        <v>44</v>
      </c>
    </row>
    <row r="4" s="38" customFormat="1" ht="36" customHeight="1" spans="1:8">
      <c r="A4" s="30" t="s">
        <v>961</v>
      </c>
      <c r="B4" s="30" t="s">
        <v>962</v>
      </c>
      <c r="C4" s="30" t="s">
        <v>963</v>
      </c>
      <c r="D4" s="30" t="s">
        <v>964</v>
      </c>
      <c r="E4" s="30" t="s">
        <v>965</v>
      </c>
      <c r="F4" s="30" t="s">
        <v>966</v>
      </c>
      <c r="G4" s="30" t="s">
        <v>967</v>
      </c>
      <c r="H4" s="30" t="s">
        <v>968</v>
      </c>
    </row>
    <row r="5" s="38" customFormat="1" ht="30.95" customHeight="1" spans="1:8">
      <c r="A5" s="47" t="s">
        <v>969</v>
      </c>
      <c r="B5" s="48"/>
      <c r="C5" s="48"/>
      <c r="D5" s="48"/>
      <c r="E5" s="48"/>
      <c r="F5" s="49"/>
      <c r="G5" s="50">
        <f>SUM(G6:G40)</f>
        <v>155200</v>
      </c>
      <c r="H5" s="51"/>
    </row>
    <row r="6" s="24" customFormat="1" ht="36" customHeight="1" spans="1:8">
      <c r="A6" s="52">
        <v>1</v>
      </c>
      <c r="B6" s="53" t="s">
        <v>970</v>
      </c>
      <c r="C6" s="51" t="s">
        <v>971</v>
      </c>
      <c r="D6" s="54" t="s">
        <v>972</v>
      </c>
      <c r="E6" s="54" t="s">
        <v>972</v>
      </c>
      <c r="F6" s="52" t="s">
        <v>973</v>
      </c>
      <c r="G6" s="55">
        <v>1390</v>
      </c>
      <c r="H6" s="56">
        <v>45505</v>
      </c>
    </row>
    <row r="7" s="24" customFormat="1" ht="36" customHeight="1" spans="1:8">
      <c r="A7" s="52">
        <v>2</v>
      </c>
      <c r="B7" s="53" t="s">
        <v>974</v>
      </c>
      <c r="C7" s="51" t="s">
        <v>975</v>
      </c>
      <c r="D7" s="52" t="s">
        <v>976</v>
      </c>
      <c r="E7" s="54" t="s">
        <v>977</v>
      </c>
      <c r="F7" s="52" t="s">
        <v>973</v>
      </c>
      <c r="G7" s="55">
        <v>5360</v>
      </c>
      <c r="H7" s="56">
        <v>45505</v>
      </c>
    </row>
    <row r="8" s="24" customFormat="1" ht="36" customHeight="1" spans="1:8">
      <c r="A8" s="52">
        <v>3</v>
      </c>
      <c r="B8" s="53" t="s">
        <v>978</v>
      </c>
      <c r="C8" s="51" t="s">
        <v>975</v>
      </c>
      <c r="D8" s="52" t="s">
        <v>976</v>
      </c>
      <c r="E8" s="54" t="s">
        <v>977</v>
      </c>
      <c r="F8" s="52" t="s">
        <v>973</v>
      </c>
      <c r="G8" s="55">
        <v>800</v>
      </c>
      <c r="H8" s="56">
        <v>45505</v>
      </c>
    </row>
    <row r="9" s="24" customFormat="1" ht="36" customHeight="1" spans="1:8">
      <c r="A9" s="52">
        <v>4</v>
      </c>
      <c r="B9" s="53" t="s">
        <v>979</v>
      </c>
      <c r="C9" s="51" t="s">
        <v>975</v>
      </c>
      <c r="D9" s="52" t="s">
        <v>980</v>
      </c>
      <c r="E9" s="54" t="s">
        <v>980</v>
      </c>
      <c r="F9" s="52" t="s">
        <v>973</v>
      </c>
      <c r="G9" s="55">
        <v>1300</v>
      </c>
      <c r="H9" s="56">
        <v>45505</v>
      </c>
    </row>
    <row r="10" s="24" customFormat="1" ht="36" customHeight="1" spans="1:8">
      <c r="A10" s="52">
        <v>5</v>
      </c>
      <c r="B10" s="53" t="s">
        <v>981</v>
      </c>
      <c r="C10" s="51" t="s">
        <v>982</v>
      </c>
      <c r="D10" s="52" t="s">
        <v>983</v>
      </c>
      <c r="E10" s="54" t="s">
        <v>984</v>
      </c>
      <c r="F10" s="52" t="s">
        <v>973</v>
      </c>
      <c r="G10" s="55">
        <v>900</v>
      </c>
      <c r="H10" s="56">
        <v>45505</v>
      </c>
    </row>
    <row r="11" s="24" customFormat="1" ht="36" customHeight="1" spans="1:8">
      <c r="A11" s="52">
        <v>6</v>
      </c>
      <c r="B11" s="53" t="s">
        <v>985</v>
      </c>
      <c r="C11" s="51" t="s">
        <v>971</v>
      </c>
      <c r="D11" s="52" t="s">
        <v>986</v>
      </c>
      <c r="E11" s="54" t="s">
        <v>987</v>
      </c>
      <c r="F11" s="52" t="s">
        <v>973</v>
      </c>
      <c r="G11" s="55">
        <v>3740</v>
      </c>
      <c r="H11" s="56">
        <v>45505</v>
      </c>
    </row>
    <row r="12" s="24" customFormat="1" ht="36" customHeight="1" spans="1:8">
      <c r="A12" s="52">
        <v>7</v>
      </c>
      <c r="B12" s="53" t="s">
        <v>988</v>
      </c>
      <c r="C12" s="51" t="s">
        <v>971</v>
      </c>
      <c r="D12" s="52" t="s">
        <v>986</v>
      </c>
      <c r="E12" s="54" t="s">
        <v>987</v>
      </c>
      <c r="F12" s="52" t="s">
        <v>973</v>
      </c>
      <c r="G12" s="55">
        <v>350</v>
      </c>
      <c r="H12" s="56">
        <v>45505</v>
      </c>
    </row>
    <row r="13" s="24" customFormat="1" ht="36" customHeight="1" spans="1:8">
      <c r="A13" s="52">
        <v>8</v>
      </c>
      <c r="B13" s="53" t="s">
        <v>989</v>
      </c>
      <c r="C13" s="51" t="s">
        <v>990</v>
      </c>
      <c r="D13" s="52" t="s">
        <v>991</v>
      </c>
      <c r="E13" s="54" t="s">
        <v>991</v>
      </c>
      <c r="F13" s="52" t="s">
        <v>973</v>
      </c>
      <c r="G13" s="55">
        <v>1550</v>
      </c>
      <c r="H13" s="56">
        <v>45505</v>
      </c>
    </row>
    <row r="14" s="24" customFormat="1" ht="36" customHeight="1" spans="1:8">
      <c r="A14" s="52">
        <v>9</v>
      </c>
      <c r="B14" s="53" t="s">
        <v>992</v>
      </c>
      <c r="C14" s="51" t="s">
        <v>971</v>
      </c>
      <c r="D14" s="52" t="s">
        <v>993</v>
      </c>
      <c r="E14" s="54" t="s">
        <v>993</v>
      </c>
      <c r="F14" s="52" t="s">
        <v>973</v>
      </c>
      <c r="G14" s="55">
        <v>7000</v>
      </c>
      <c r="H14" s="56">
        <v>45505</v>
      </c>
    </row>
    <row r="15" s="24" customFormat="1" ht="36" customHeight="1" spans="1:8">
      <c r="A15" s="52">
        <v>10</v>
      </c>
      <c r="B15" s="53" t="s">
        <v>994</v>
      </c>
      <c r="C15" s="51" t="s">
        <v>990</v>
      </c>
      <c r="D15" s="52" t="s">
        <v>995</v>
      </c>
      <c r="E15" s="54" t="s">
        <v>996</v>
      </c>
      <c r="F15" s="52" t="s">
        <v>973</v>
      </c>
      <c r="G15" s="55">
        <v>2800</v>
      </c>
      <c r="H15" s="56">
        <v>45505</v>
      </c>
    </row>
    <row r="16" s="24" customFormat="1" ht="36" customHeight="1" spans="1:8">
      <c r="A16" s="52">
        <v>11</v>
      </c>
      <c r="B16" s="53" t="s">
        <v>997</v>
      </c>
      <c r="C16" s="51" t="s">
        <v>998</v>
      </c>
      <c r="D16" s="52" t="s">
        <v>995</v>
      </c>
      <c r="E16" s="54" t="s">
        <v>999</v>
      </c>
      <c r="F16" s="52" t="s">
        <v>973</v>
      </c>
      <c r="G16" s="55">
        <v>510</v>
      </c>
      <c r="H16" s="56">
        <v>45505</v>
      </c>
    </row>
    <row r="17" s="24" customFormat="1" ht="36" customHeight="1" spans="1:8">
      <c r="A17" s="52">
        <v>12</v>
      </c>
      <c r="B17" s="53" t="s">
        <v>1000</v>
      </c>
      <c r="C17" s="51" t="s">
        <v>998</v>
      </c>
      <c r="D17" s="52" t="s">
        <v>995</v>
      </c>
      <c r="E17" s="54" t="s">
        <v>984</v>
      </c>
      <c r="F17" s="52" t="s">
        <v>973</v>
      </c>
      <c r="G17" s="55">
        <v>360</v>
      </c>
      <c r="H17" s="56">
        <v>45505</v>
      </c>
    </row>
    <row r="18" s="24" customFormat="1" ht="36" customHeight="1" spans="1:8">
      <c r="A18" s="52">
        <v>13</v>
      </c>
      <c r="B18" s="53" t="s">
        <v>1001</v>
      </c>
      <c r="C18" s="51" t="s">
        <v>998</v>
      </c>
      <c r="D18" s="52" t="s">
        <v>995</v>
      </c>
      <c r="E18" s="54" t="s">
        <v>1002</v>
      </c>
      <c r="F18" s="52" t="s">
        <v>973</v>
      </c>
      <c r="G18" s="55">
        <v>420</v>
      </c>
      <c r="H18" s="56">
        <v>45505</v>
      </c>
    </row>
    <row r="19" s="24" customFormat="1" ht="36" customHeight="1" spans="1:8">
      <c r="A19" s="52">
        <v>14</v>
      </c>
      <c r="B19" s="53" t="s">
        <v>1003</v>
      </c>
      <c r="C19" s="51" t="s">
        <v>998</v>
      </c>
      <c r="D19" s="52" t="s">
        <v>995</v>
      </c>
      <c r="E19" s="54" t="s">
        <v>1004</v>
      </c>
      <c r="F19" s="52" t="s">
        <v>973</v>
      </c>
      <c r="G19" s="55">
        <v>320</v>
      </c>
      <c r="H19" s="56">
        <v>45505</v>
      </c>
    </row>
    <row r="20" s="24" customFormat="1" ht="36" customHeight="1" spans="1:8">
      <c r="A20" s="52">
        <v>15</v>
      </c>
      <c r="B20" s="53" t="s">
        <v>1005</v>
      </c>
      <c r="C20" s="51" t="s">
        <v>998</v>
      </c>
      <c r="D20" s="52" t="s">
        <v>995</v>
      </c>
      <c r="E20" s="54" t="s">
        <v>1006</v>
      </c>
      <c r="F20" s="52" t="s">
        <v>973</v>
      </c>
      <c r="G20" s="55">
        <v>590</v>
      </c>
      <c r="H20" s="56">
        <v>45505</v>
      </c>
    </row>
    <row r="21" s="24" customFormat="1" ht="36" customHeight="1" spans="1:8">
      <c r="A21" s="52">
        <v>16</v>
      </c>
      <c r="B21" s="53" t="s">
        <v>1007</v>
      </c>
      <c r="C21" s="51" t="s">
        <v>990</v>
      </c>
      <c r="D21" s="54" t="s">
        <v>1008</v>
      </c>
      <c r="E21" s="54" t="s">
        <v>1008</v>
      </c>
      <c r="F21" s="52" t="s">
        <v>973</v>
      </c>
      <c r="G21" s="55">
        <v>60</v>
      </c>
      <c r="H21" s="56">
        <v>45566</v>
      </c>
    </row>
    <row r="22" s="24" customFormat="1" ht="36" customHeight="1" spans="1:8">
      <c r="A22" s="52">
        <v>17</v>
      </c>
      <c r="B22" s="53" t="s">
        <v>1009</v>
      </c>
      <c r="C22" s="51" t="s">
        <v>982</v>
      </c>
      <c r="D22" s="54" t="s">
        <v>1010</v>
      </c>
      <c r="E22" s="54" t="s">
        <v>1010</v>
      </c>
      <c r="F22" s="52" t="s">
        <v>973</v>
      </c>
      <c r="G22" s="55">
        <v>180</v>
      </c>
      <c r="H22" s="56">
        <v>45566</v>
      </c>
    </row>
    <row r="23" s="24" customFormat="1" ht="36" customHeight="1" spans="1:8">
      <c r="A23" s="52">
        <v>18</v>
      </c>
      <c r="B23" s="53" t="s">
        <v>1011</v>
      </c>
      <c r="C23" s="51" t="s">
        <v>975</v>
      </c>
      <c r="D23" s="54" t="s">
        <v>1012</v>
      </c>
      <c r="E23" s="54" t="s">
        <v>1012</v>
      </c>
      <c r="F23" s="52" t="s">
        <v>973</v>
      </c>
      <c r="G23" s="55">
        <v>320</v>
      </c>
      <c r="H23" s="56">
        <v>45566</v>
      </c>
    </row>
    <row r="24" s="24" customFormat="1" ht="36" customHeight="1" spans="1:8">
      <c r="A24" s="52">
        <v>19</v>
      </c>
      <c r="B24" s="53" t="s">
        <v>1013</v>
      </c>
      <c r="C24" s="51" t="s">
        <v>1014</v>
      </c>
      <c r="D24" s="52" t="s">
        <v>1015</v>
      </c>
      <c r="E24" s="54" t="s">
        <v>1016</v>
      </c>
      <c r="F24" s="52" t="s">
        <v>973</v>
      </c>
      <c r="G24" s="55">
        <v>450</v>
      </c>
      <c r="H24" s="56">
        <v>45566</v>
      </c>
    </row>
    <row r="25" s="24" customFormat="1" ht="36" customHeight="1" spans="1:8">
      <c r="A25" s="52">
        <v>20</v>
      </c>
      <c r="B25" s="53" t="s">
        <v>1017</v>
      </c>
      <c r="C25" s="51" t="s">
        <v>1018</v>
      </c>
      <c r="D25" s="52" t="s">
        <v>1015</v>
      </c>
      <c r="E25" s="54" t="s">
        <v>1019</v>
      </c>
      <c r="F25" s="52" t="s">
        <v>1020</v>
      </c>
      <c r="G25" s="55">
        <v>15000</v>
      </c>
      <c r="H25" s="56">
        <v>45536</v>
      </c>
    </row>
    <row r="26" s="24" customFormat="1" ht="36" customHeight="1" spans="1:8">
      <c r="A26" s="52">
        <v>21</v>
      </c>
      <c r="B26" s="53" t="s">
        <v>1021</v>
      </c>
      <c r="C26" s="51" t="s">
        <v>1022</v>
      </c>
      <c r="D26" s="52" t="s">
        <v>1023</v>
      </c>
      <c r="E26" s="54" t="s">
        <v>977</v>
      </c>
      <c r="F26" s="52" t="s">
        <v>1020</v>
      </c>
      <c r="G26" s="55">
        <v>15000</v>
      </c>
      <c r="H26" s="56">
        <v>45536</v>
      </c>
    </row>
    <row r="27" s="24" customFormat="1" ht="36" customHeight="1" spans="1:8">
      <c r="A27" s="52">
        <v>22</v>
      </c>
      <c r="B27" s="53" t="s">
        <v>1024</v>
      </c>
      <c r="C27" s="51" t="s">
        <v>1022</v>
      </c>
      <c r="D27" s="52" t="s">
        <v>1023</v>
      </c>
      <c r="E27" s="54" t="s">
        <v>1025</v>
      </c>
      <c r="F27" s="52" t="s">
        <v>1020</v>
      </c>
      <c r="G27" s="55">
        <v>34400</v>
      </c>
      <c r="H27" s="56">
        <v>45323</v>
      </c>
    </row>
    <row r="28" s="24" customFormat="1" ht="36" customHeight="1" spans="1:8">
      <c r="A28" s="52">
        <v>23</v>
      </c>
      <c r="B28" s="53" t="s">
        <v>1026</v>
      </c>
      <c r="C28" s="51" t="s">
        <v>1027</v>
      </c>
      <c r="D28" s="52" t="s">
        <v>1028</v>
      </c>
      <c r="E28" s="54" t="s">
        <v>1029</v>
      </c>
      <c r="F28" s="52" t="s">
        <v>1020</v>
      </c>
      <c r="G28" s="55">
        <v>1000</v>
      </c>
      <c r="H28" s="56">
        <v>45536</v>
      </c>
    </row>
    <row r="29" s="24" customFormat="1" ht="36" customHeight="1" spans="1:8">
      <c r="A29" s="52">
        <v>24</v>
      </c>
      <c r="B29" s="53" t="s">
        <v>1030</v>
      </c>
      <c r="C29" s="51" t="s">
        <v>1031</v>
      </c>
      <c r="D29" s="52" t="s">
        <v>987</v>
      </c>
      <c r="E29" s="54" t="s">
        <v>987</v>
      </c>
      <c r="F29" s="52" t="s">
        <v>1020</v>
      </c>
      <c r="G29" s="55">
        <v>2600</v>
      </c>
      <c r="H29" s="56">
        <v>45536</v>
      </c>
    </row>
    <row r="30" s="24" customFormat="1" ht="36" customHeight="1" spans="1:8">
      <c r="A30" s="52">
        <v>25</v>
      </c>
      <c r="B30" s="53" t="s">
        <v>1032</v>
      </c>
      <c r="C30" s="51" t="s">
        <v>1033</v>
      </c>
      <c r="D30" s="52" t="s">
        <v>1034</v>
      </c>
      <c r="E30" s="54" t="s">
        <v>1035</v>
      </c>
      <c r="F30" s="52" t="s">
        <v>1020</v>
      </c>
      <c r="G30" s="55">
        <v>2000</v>
      </c>
      <c r="H30" s="56">
        <v>45536</v>
      </c>
    </row>
    <row r="31" s="24" customFormat="1" ht="36" customHeight="1" spans="1:8">
      <c r="A31" s="52">
        <v>26</v>
      </c>
      <c r="B31" s="52" t="s">
        <v>1036</v>
      </c>
      <c r="C31" s="51" t="s">
        <v>1022</v>
      </c>
      <c r="D31" s="52" t="s">
        <v>987</v>
      </c>
      <c r="E31" s="52" t="s">
        <v>1037</v>
      </c>
      <c r="F31" s="52" t="s">
        <v>1020</v>
      </c>
      <c r="G31" s="52">
        <v>10500</v>
      </c>
      <c r="H31" s="56">
        <v>45505</v>
      </c>
    </row>
    <row r="32" ht="33" spans="1:8">
      <c r="A32" s="52">
        <v>27</v>
      </c>
      <c r="B32" s="52" t="s">
        <v>1038</v>
      </c>
      <c r="C32" s="51" t="s">
        <v>1014</v>
      </c>
      <c r="D32" s="52" t="s">
        <v>1039</v>
      </c>
      <c r="E32" s="52" t="s">
        <v>1040</v>
      </c>
      <c r="F32" s="52" t="s">
        <v>1020</v>
      </c>
      <c r="G32" s="52">
        <v>17780</v>
      </c>
      <c r="H32" s="56">
        <v>45505</v>
      </c>
    </row>
    <row r="33" ht="66" spans="1:8">
      <c r="A33" s="52">
        <v>28</v>
      </c>
      <c r="B33" s="52" t="s">
        <v>1041</v>
      </c>
      <c r="C33" s="51" t="s">
        <v>1042</v>
      </c>
      <c r="D33" s="52" t="s">
        <v>1043</v>
      </c>
      <c r="E33" s="52" t="s">
        <v>1044</v>
      </c>
      <c r="F33" s="52" t="s">
        <v>1020</v>
      </c>
      <c r="G33" s="52">
        <v>800</v>
      </c>
      <c r="H33" s="56">
        <v>45505</v>
      </c>
    </row>
    <row r="34" ht="49.5" spans="1:8">
      <c r="A34" s="52">
        <v>29</v>
      </c>
      <c r="B34" s="52" t="s">
        <v>1045</v>
      </c>
      <c r="C34" s="51" t="s">
        <v>1046</v>
      </c>
      <c r="D34" s="52" t="s">
        <v>987</v>
      </c>
      <c r="E34" s="52" t="s">
        <v>1037</v>
      </c>
      <c r="F34" s="52" t="s">
        <v>1020</v>
      </c>
      <c r="G34" s="52">
        <v>850</v>
      </c>
      <c r="H34" s="56">
        <v>45505</v>
      </c>
    </row>
    <row r="35" ht="49.5" spans="1:8">
      <c r="A35" s="52">
        <v>30</v>
      </c>
      <c r="B35" s="52" t="s">
        <v>1047</v>
      </c>
      <c r="C35" s="51" t="s">
        <v>1048</v>
      </c>
      <c r="D35" s="52" t="s">
        <v>987</v>
      </c>
      <c r="E35" s="52" t="s">
        <v>1037</v>
      </c>
      <c r="F35" s="52" t="s">
        <v>1020</v>
      </c>
      <c r="G35" s="52">
        <v>1000</v>
      </c>
      <c r="H35" s="56">
        <v>45505</v>
      </c>
    </row>
    <row r="36" ht="66" spans="1:8">
      <c r="A36" s="52">
        <v>31</v>
      </c>
      <c r="B36" s="52" t="s">
        <v>1049</v>
      </c>
      <c r="C36" s="51" t="s">
        <v>1022</v>
      </c>
      <c r="D36" s="52" t="s">
        <v>987</v>
      </c>
      <c r="E36" s="52" t="s">
        <v>1037</v>
      </c>
      <c r="F36" s="52" t="s">
        <v>1020</v>
      </c>
      <c r="G36" s="52">
        <v>24000</v>
      </c>
      <c r="H36" s="56">
        <v>45505</v>
      </c>
    </row>
    <row r="37" ht="66" spans="1:8">
      <c r="A37" s="52">
        <v>32</v>
      </c>
      <c r="B37" s="52" t="s">
        <v>1050</v>
      </c>
      <c r="C37" s="51" t="s">
        <v>1042</v>
      </c>
      <c r="D37" s="52" t="s">
        <v>1043</v>
      </c>
      <c r="E37" s="52" t="s">
        <v>1044</v>
      </c>
      <c r="F37" s="52" t="s">
        <v>1020</v>
      </c>
      <c r="G37" s="52">
        <v>650</v>
      </c>
      <c r="H37" s="56">
        <v>45505</v>
      </c>
    </row>
    <row r="38" ht="66" spans="1:8">
      <c r="A38" s="52">
        <v>33</v>
      </c>
      <c r="B38" s="52" t="s">
        <v>1051</v>
      </c>
      <c r="C38" s="51" t="s">
        <v>1022</v>
      </c>
      <c r="D38" s="52" t="s">
        <v>1052</v>
      </c>
      <c r="E38" s="52" t="s">
        <v>1053</v>
      </c>
      <c r="F38" s="52" t="s">
        <v>1020</v>
      </c>
      <c r="G38" s="52">
        <v>120</v>
      </c>
      <c r="H38" s="56">
        <v>45505</v>
      </c>
    </row>
    <row r="39" ht="66" spans="1:8">
      <c r="A39" s="52">
        <v>34</v>
      </c>
      <c r="B39" s="52" t="s">
        <v>1054</v>
      </c>
      <c r="C39" s="51" t="s">
        <v>1022</v>
      </c>
      <c r="D39" s="52" t="s">
        <v>1055</v>
      </c>
      <c r="E39" s="52" t="s">
        <v>1056</v>
      </c>
      <c r="F39" s="52" t="s">
        <v>1020</v>
      </c>
      <c r="G39" s="52">
        <v>1000</v>
      </c>
      <c r="H39" s="56">
        <v>45505</v>
      </c>
    </row>
    <row r="40" ht="66" spans="1:8">
      <c r="A40" s="52">
        <v>35</v>
      </c>
      <c r="B40" s="52" t="s">
        <v>1057</v>
      </c>
      <c r="C40" s="51" t="s">
        <v>1022</v>
      </c>
      <c r="D40" s="52" t="s">
        <v>1052</v>
      </c>
      <c r="E40" s="52" t="s">
        <v>1053</v>
      </c>
      <c r="F40" s="52" t="s">
        <v>1020</v>
      </c>
      <c r="G40" s="52">
        <v>100</v>
      </c>
      <c r="H40" s="56">
        <v>45505</v>
      </c>
    </row>
  </sheetData>
  <mergeCells count="3">
    <mergeCell ref="A1:H1"/>
    <mergeCell ref="A2:H2"/>
    <mergeCell ref="A5:F5"/>
  </mergeCells>
  <hyperlinks>
    <hyperlink ref="B31" r:id="rId1" display="滨江新城基础设施综合提升项目（三期）" tooltip="http://219.153.113.2:8808/page/debt/zqxm/xzzq/javascript:void(0);"/>
    <hyperlink ref="B32" r:id="rId1" display="德感片区老旧小区改造及配套设施项目" tooltip="http://219.153.113.2:8808/page/debt/zqxm/xzzq/javascript:void(0);"/>
    <hyperlink ref="B33" r:id="rId1" display="白沙长江大桥棚户区改造项目" tooltip="http://219.153.113.2:8808/page/debt/zqxm/xzzq/javascript:void(0);"/>
    <hyperlink ref="B34" r:id="rId1" display="江津区海会苑项目" tooltip="http://219.153.113.2:8808/page/debt/zqxm/xzzq/javascript:void(0);"/>
    <hyperlink ref="B35" r:id="rId1" display="德感街道污水处理厂扩建工程" tooltip="http://219.153.113.2:8808/page/debt/zqxm/xzzq/javascript:void(0);"/>
    <hyperlink ref="B36" r:id="rId1" display="滨江新城基础设施综合提升项目（二期）" tooltip="http://219.153.113.2:8808/page/debt/zqxm/xzzq/javascript:void(0);"/>
    <hyperlink ref="B37" r:id="rId1" display="重庆市江津区白沙赵家山片区棚户区改造项目" tooltip="http://219.153.113.2:8808/page/debt/zqxm/xzzq/javascript:void(0);"/>
    <hyperlink ref="B38" r:id="rId1" display="重庆江津综合保税区基础设施建设项目" tooltip="http://219.153.113.2:8808/page/debt/zqxm/xzzq/javascript:void(0);"/>
    <hyperlink ref="B39" r:id="rId1" display="江津柑橘产业园区基础设施建设项目" tooltip="http://219.153.113.2:8808/page/debt/zqxm/xzzq/javascript:void(0);"/>
    <hyperlink ref="B40" r:id="rId1" display="珞璜园区基础设施建设项目" tooltip="http://219.153.113.2:8808/page/debt/zqxm/xzzq/javascript:void(0);"/>
  </hyperlinks>
  <printOptions horizontalCentered="1"/>
  <pageMargins left="1.10138888888889" right="1.02291666666667" top="0.865277777777778" bottom="0.865277777777778" header="0" footer="0.235416666666667"/>
  <pageSetup paperSize="9" scale="91" firstPageNumber="22" fitToHeight="0" orientation="landscape" useFirstPageNumber="1" horizont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29"/>
  <sheetViews>
    <sheetView zoomScale="130" zoomScaleNormal="130" topLeftCell="B4" workbookViewId="0">
      <selection activeCell="D9" sqref="D9"/>
    </sheetView>
  </sheetViews>
  <sheetFormatPr defaultColWidth="10" defaultRowHeight="13.5" outlineLevelCol="1"/>
  <cols>
    <col min="1" max="1" width="51.375" style="24" customWidth="1"/>
    <col min="2" max="2" width="19" style="24" customWidth="1"/>
    <col min="3" max="3" width="51.5" style="24" customWidth="1"/>
    <col min="4" max="4" width="24.125" style="24" customWidth="1"/>
    <col min="5" max="16384" width="10" style="24"/>
  </cols>
  <sheetData>
    <row r="1" ht="27" spans="1:2">
      <c r="A1" s="26" t="s">
        <v>1058</v>
      </c>
      <c r="B1" s="26"/>
    </row>
    <row r="2" ht="28.5" customHeight="1" spans="1:2">
      <c r="A2" s="27" t="s">
        <v>40</v>
      </c>
      <c r="B2" s="27"/>
    </row>
    <row r="3" ht="16.5" spans="1:2">
      <c r="A3" s="28"/>
      <c r="B3" s="29" t="s">
        <v>44</v>
      </c>
    </row>
    <row r="4" ht="30" customHeight="1" spans="1:2">
      <c r="A4" s="30" t="s">
        <v>902</v>
      </c>
      <c r="B4" s="30" t="s">
        <v>959</v>
      </c>
    </row>
    <row r="5" s="24" customFormat="1" ht="22.5" customHeight="1" spans="1:2">
      <c r="A5" s="31" t="s">
        <v>1059</v>
      </c>
      <c r="B5" s="32">
        <f>B6+B7</f>
        <v>3090609</v>
      </c>
    </row>
    <row r="6" s="24" customFormat="1" ht="22.5" customHeight="1" spans="1:2">
      <c r="A6" s="33" t="s">
        <v>1060</v>
      </c>
      <c r="B6" s="34">
        <v>1281509</v>
      </c>
    </row>
    <row r="7" s="24" customFormat="1" ht="22.5" customHeight="1" spans="1:2">
      <c r="A7" s="33" t="s">
        <v>1061</v>
      </c>
      <c r="B7" s="34">
        <v>1809100</v>
      </c>
    </row>
    <row r="8" s="24" customFormat="1" ht="22.5" customHeight="1" spans="1:2">
      <c r="A8" s="31" t="s">
        <v>1062</v>
      </c>
      <c r="B8" s="32">
        <f>B9+B10</f>
        <v>3090700</v>
      </c>
    </row>
    <row r="9" s="24" customFormat="1" ht="22.5" customHeight="1" spans="1:2">
      <c r="A9" s="33" t="s">
        <v>1060</v>
      </c>
      <c r="B9" s="34">
        <v>1281600</v>
      </c>
    </row>
    <row r="10" s="24" customFormat="1" ht="22.5" customHeight="1" spans="1:2">
      <c r="A10" s="33" t="s">
        <v>1063</v>
      </c>
      <c r="B10" s="34">
        <v>1809100</v>
      </c>
    </row>
    <row r="11" s="24" customFormat="1" ht="22.5" customHeight="1" spans="1:2">
      <c r="A11" s="31" t="s">
        <v>1064</v>
      </c>
      <c r="B11" s="32">
        <f>SUM(B12:B15)</f>
        <v>1063300</v>
      </c>
    </row>
    <row r="12" s="24" customFormat="1" ht="22.5" customHeight="1" spans="1:2">
      <c r="A12" s="35" t="s">
        <v>1065</v>
      </c>
      <c r="B12" s="32">
        <v>28400</v>
      </c>
    </row>
    <row r="13" s="24" customFormat="1" ht="22.5" customHeight="1" spans="1:2">
      <c r="A13" s="35" t="s">
        <v>1066</v>
      </c>
      <c r="B13" s="32">
        <v>125700</v>
      </c>
    </row>
    <row r="14" s="24" customFormat="1" ht="22.5" customHeight="1" spans="1:2">
      <c r="A14" s="35" t="s">
        <v>1067</v>
      </c>
      <c r="B14" s="32">
        <v>126800</v>
      </c>
    </row>
    <row r="15" s="24" customFormat="1" ht="22.5" customHeight="1" spans="1:2">
      <c r="A15" s="35" t="s">
        <v>1068</v>
      </c>
      <c r="B15" s="32">
        <v>782400</v>
      </c>
    </row>
    <row r="16" s="24" customFormat="1" ht="22.5" customHeight="1" spans="1:2">
      <c r="A16" s="31" t="s">
        <v>1069</v>
      </c>
      <c r="B16" s="36">
        <f>SUM(B17:B20)</f>
        <v>336479.018951056</v>
      </c>
    </row>
    <row r="17" s="24" customFormat="1" ht="22.5" customHeight="1" spans="1:2">
      <c r="A17" s="33" t="s">
        <v>1070</v>
      </c>
      <c r="B17" s="32">
        <v>129486.555267</v>
      </c>
    </row>
    <row r="18" s="24" customFormat="1" ht="22.5" customHeight="1" spans="1:2">
      <c r="A18" s="33" t="s">
        <v>1071</v>
      </c>
      <c r="B18" s="32">
        <v>-45007.5363159436</v>
      </c>
    </row>
    <row r="19" s="24" customFormat="1" ht="22.5" customHeight="1" spans="1:2">
      <c r="A19" s="33" t="s">
        <v>1072</v>
      </c>
      <c r="B19" s="32">
        <v>782400</v>
      </c>
    </row>
    <row r="20" s="24" customFormat="1" ht="22.5" customHeight="1" spans="1:2">
      <c r="A20" s="33" t="s">
        <v>1073</v>
      </c>
      <c r="B20" s="32">
        <v>-530400</v>
      </c>
    </row>
    <row r="21" s="24" customFormat="1" ht="22.5" customHeight="1" spans="1:2">
      <c r="A21" s="31" t="s">
        <v>1074</v>
      </c>
      <c r="B21" s="32">
        <f>B22+B23</f>
        <v>102111.200956</v>
      </c>
    </row>
    <row r="22" s="24" customFormat="1" ht="22.5" customHeight="1" spans="1:2">
      <c r="A22" s="33" t="s">
        <v>1075</v>
      </c>
      <c r="B22" s="32">
        <v>40301.330956</v>
      </c>
    </row>
    <row r="23" s="25" customFormat="1" ht="22.5" customHeight="1" spans="1:2">
      <c r="A23" s="33" t="s">
        <v>1076</v>
      </c>
      <c r="B23" s="36">
        <v>61809.87</v>
      </c>
    </row>
    <row r="24" s="24" customFormat="1" ht="22.5" customHeight="1" spans="1:2">
      <c r="A24" s="31" t="s">
        <v>1077</v>
      </c>
      <c r="B24" s="32">
        <f>B25+B26</f>
        <v>3817429.98104894</v>
      </c>
    </row>
    <row r="25" s="24" customFormat="1" ht="22.5" customHeight="1" spans="1:2">
      <c r="A25" s="33" t="s">
        <v>1060</v>
      </c>
      <c r="B25" s="37">
        <v>1351129.98104894</v>
      </c>
    </row>
    <row r="26" s="24" customFormat="1" ht="22.5" customHeight="1" spans="1:2">
      <c r="A26" s="33" t="s">
        <v>1063</v>
      </c>
      <c r="B26" s="37">
        <v>2466300</v>
      </c>
    </row>
    <row r="27" s="24" customFormat="1" ht="22.5" customHeight="1" spans="1:2">
      <c r="A27" s="31" t="s">
        <v>1078</v>
      </c>
      <c r="B27" s="32">
        <f>B28+B29</f>
        <v>3817500</v>
      </c>
    </row>
    <row r="28" s="24" customFormat="1" ht="22.5" customHeight="1" spans="1:2">
      <c r="A28" s="33" t="s">
        <v>1060</v>
      </c>
      <c r="B28" s="37">
        <v>1351200</v>
      </c>
    </row>
    <row r="29" s="24" customFormat="1" ht="22.5" customHeight="1" spans="1:2">
      <c r="A29" s="33" t="s">
        <v>1063</v>
      </c>
      <c r="B29" s="37">
        <v>2466300</v>
      </c>
    </row>
  </sheetData>
  <mergeCells count="2">
    <mergeCell ref="A1:B1"/>
    <mergeCell ref="A2:B2"/>
  </mergeCells>
  <printOptions horizontalCentered="1"/>
  <pageMargins left="1.10138888888889" right="1.02291666666667" top="1.22013888888889" bottom="1.02291666666667" header="0" footer="0.235416666666667"/>
  <pageSetup paperSize="9" firstPageNumber="22" fitToHeight="0" orientation="portrait" useFirstPageNumber="1" horizont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5"/>
  <sheetViews>
    <sheetView tabSelected="1" topLeftCell="A3" workbookViewId="0">
      <selection activeCell="C17" sqref="C17"/>
    </sheetView>
  </sheetViews>
  <sheetFormatPr defaultColWidth="9" defaultRowHeight="13.5"/>
  <cols>
    <col min="1" max="1" width="32.125" customWidth="1"/>
    <col min="2" max="4" width="25" customWidth="1"/>
    <col min="5" max="5" width="22.875" customWidth="1"/>
    <col min="6" max="6" width="25.25" customWidth="1"/>
  </cols>
  <sheetData>
    <row r="1" ht="27" spans="1:4">
      <c r="A1" s="3" t="s">
        <v>1079</v>
      </c>
      <c r="B1" s="4"/>
      <c r="C1" s="4"/>
      <c r="D1" s="4"/>
    </row>
    <row r="2" ht="28.5" spans="1:4">
      <c r="A2" s="5" t="s">
        <v>1080</v>
      </c>
      <c r="B2" s="5"/>
      <c r="C2" s="5"/>
      <c r="D2" s="5"/>
    </row>
    <row r="3" s="1" customFormat="1" ht="24.75" customHeight="1" spans="1:4">
      <c r="A3" s="6"/>
      <c r="B3" s="7"/>
      <c r="C3" s="6"/>
      <c r="D3" s="7" t="s">
        <v>44</v>
      </c>
    </row>
    <row r="4" s="2" customFormat="1" ht="28.5" customHeight="1" spans="1:4">
      <c r="A4" s="8" t="s">
        <v>1081</v>
      </c>
      <c r="B4" s="8" t="s">
        <v>46</v>
      </c>
      <c r="C4" s="8" t="s">
        <v>50</v>
      </c>
      <c r="D4" s="8" t="s">
        <v>1082</v>
      </c>
    </row>
    <row r="5" s="2" customFormat="1" ht="26.25" customHeight="1" spans="1:4">
      <c r="A5" s="9" t="s">
        <v>55</v>
      </c>
      <c r="B5" s="10">
        <f>SUM(B6:B8)</f>
        <v>2489</v>
      </c>
      <c r="C5" s="10">
        <f>SUM(C6:C8)</f>
        <v>1986</v>
      </c>
      <c r="D5" s="11">
        <f t="shared" ref="D5:D10" si="0">C5-B5</f>
        <v>-503</v>
      </c>
    </row>
    <row r="6" s="2" customFormat="1" ht="26.25" customHeight="1" spans="1:4">
      <c r="A6" s="12" t="s">
        <v>1083</v>
      </c>
      <c r="B6" s="13">
        <v>19</v>
      </c>
      <c r="C6" s="14">
        <v>23</v>
      </c>
      <c r="D6" s="15">
        <f t="shared" si="0"/>
        <v>4</v>
      </c>
    </row>
    <row r="7" s="2" customFormat="1" ht="26.25" customHeight="1" spans="1:4">
      <c r="A7" s="12" t="s">
        <v>1084</v>
      </c>
      <c r="B7" s="13">
        <v>434</v>
      </c>
      <c r="C7" s="14">
        <v>222</v>
      </c>
      <c r="D7" s="15">
        <f t="shared" si="0"/>
        <v>-212</v>
      </c>
    </row>
    <row r="8" s="2" customFormat="1" ht="26.25" customHeight="1" spans="1:4">
      <c r="A8" s="12" t="s">
        <v>1085</v>
      </c>
      <c r="B8" s="14">
        <f>SUM(B9:B10)</f>
        <v>2036</v>
      </c>
      <c r="C8" s="14">
        <v>1741</v>
      </c>
      <c r="D8" s="15">
        <f t="shared" si="0"/>
        <v>-295</v>
      </c>
    </row>
    <row r="9" s="2" customFormat="1" ht="26.25" customHeight="1" spans="1:4">
      <c r="A9" s="12" t="s">
        <v>1086</v>
      </c>
      <c r="B9" s="14">
        <v>285</v>
      </c>
      <c r="C9" s="14">
        <v>197</v>
      </c>
      <c r="D9" s="15">
        <f t="shared" si="0"/>
        <v>-88</v>
      </c>
    </row>
    <row r="10" s="2" customFormat="1" ht="26.25" customHeight="1" spans="1:4">
      <c r="A10" s="12" t="s">
        <v>1087</v>
      </c>
      <c r="B10" s="16">
        <v>1751</v>
      </c>
      <c r="C10" s="14">
        <v>1544</v>
      </c>
      <c r="D10" s="15">
        <f t="shared" si="0"/>
        <v>-207</v>
      </c>
    </row>
    <row r="11" s="2" customFormat="1" ht="47.25" customHeight="1" spans="1:10">
      <c r="A11" s="17" t="s">
        <v>1088</v>
      </c>
      <c r="B11" s="17"/>
      <c r="C11" s="17"/>
      <c r="D11" s="17"/>
      <c r="E11" s="2"/>
      <c r="F11" s="2"/>
      <c r="H11" s="18"/>
      <c r="I11" s="19"/>
      <c r="J11" s="20"/>
    </row>
    <row r="12" spans="8:10">
      <c r="H12" s="18"/>
      <c r="I12" s="19"/>
      <c r="J12" s="20"/>
    </row>
    <row r="13" spans="9:10">
      <c r="I13" s="18"/>
      <c r="J13" s="21"/>
    </row>
    <row r="14" spans="9:10">
      <c r="I14" s="18"/>
      <c r="J14" s="20"/>
    </row>
    <row r="15" spans="9:10">
      <c r="I15" s="22"/>
      <c r="J15" s="23"/>
    </row>
  </sheetData>
  <mergeCells count="4">
    <mergeCell ref="A2:D2"/>
    <mergeCell ref="A11:D11"/>
    <mergeCell ref="H11:I11"/>
    <mergeCell ref="H12:I12"/>
  </mergeCell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24</vt:i4>
      </vt:variant>
    </vt:vector>
  </HeadingPairs>
  <TitlesOfParts>
    <vt:vector size="24" baseType="lpstr">
      <vt:lpstr>封面</vt:lpstr>
      <vt:lpstr>目录</vt:lpstr>
      <vt:lpstr>1.公共平衡</vt:lpstr>
      <vt:lpstr>公共说明</vt:lpstr>
      <vt:lpstr>2.支出（功能分类）</vt:lpstr>
      <vt:lpstr>3.基本支出（经济分类）</vt:lpstr>
      <vt:lpstr>4.公共转移支付</vt:lpstr>
      <vt:lpstr>5.转移支付分地区</vt:lpstr>
      <vt:lpstr>6.转移支付分项目</vt:lpstr>
      <vt:lpstr>7.基金平衡</vt:lpstr>
      <vt:lpstr>基金说明</vt:lpstr>
      <vt:lpstr>8.基金支出</vt:lpstr>
      <vt:lpstr>9.基金转移支付</vt:lpstr>
      <vt:lpstr>10.基金转移支付分地区</vt:lpstr>
      <vt:lpstr>11.基金转移支付分项目</vt:lpstr>
      <vt:lpstr>12.国资平衡</vt:lpstr>
      <vt:lpstr>国资说明</vt:lpstr>
      <vt:lpstr>13.社保收入</vt:lpstr>
      <vt:lpstr>14.社保支出</vt:lpstr>
      <vt:lpstr>15.社保结余</vt:lpstr>
      <vt:lpstr>16.债务限额及余额</vt:lpstr>
      <vt:lpstr>17.债券使用情况</vt:lpstr>
      <vt:lpstr>18.债务相关情况</vt:lpstr>
      <vt:lpstr>19.“三公”经费支出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彭颖</dc:creator>
  <cp:lastModifiedBy>yoku</cp:lastModifiedBy>
  <dcterms:created xsi:type="dcterms:W3CDTF">2020-05-06T07:47:00Z</dcterms:created>
  <cp:lastPrinted>2021-07-22T06:42:00Z</cp:lastPrinted>
  <dcterms:modified xsi:type="dcterms:W3CDTF">2025-08-12T09:03:37Z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A7940383EF5A422DADF964896370FED0</vt:lpwstr>
  </property>
</Properties>
</file>